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J:\_Consolidation team\Quarter statements 2023\Q2\5. Financial statements\FS Web\"/>
    </mc:Choice>
  </mc:AlternateContent>
  <xr:revisionPtr revIDLastSave="0" documentId="8_{10818D13-DD62-4152-8A7C-BC2AF6470722}" xr6:coauthVersionLast="47" xr6:coauthVersionMax="47" xr10:uidLastSave="{00000000-0000-0000-0000-000000000000}"/>
  <bookViews>
    <workbookView xWindow="-120" yWindow="-120" windowWidth="29040" windowHeight="15840" tabRatio="847" firstSheet="1" activeTab="1" xr2:uid="{00000000-000D-0000-FFFF-FFFF00000000}"/>
  </bookViews>
  <sheets>
    <sheet name="Review Notes" sheetId="8" state="hidden" r:id="rId1"/>
    <sheet name="P&amp;L" sheetId="2" r:id="rId2"/>
    <sheet name="Comprehensive Income" sheetId="3" r:id="rId3"/>
    <sheet name="Balance Sheet" sheetId="4" r:id="rId4"/>
    <sheet name="Changes in equity QTD" sheetId="6" r:id="rId5"/>
    <sheet name="Changes in equity YTD" sheetId="7" r:id="rId6"/>
    <sheet name="Cash Flow" sheetId="1" r:id="rId7"/>
  </sheets>
  <definedNames>
    <definedName name="_Fill" hidden="1">#REF!</definedName>
    <definedName name="_Key1" hidden="1">#REF!</definedName>
    <definedName name="_Order1" hidden="1">255</definedName>
    <definedName name="_Sort" hidden="1">#REF!</definedName>
    <definedName name="BAG_BC" hidden="1">#N/A</definedName>
    <definedName name="e" hidden="1">#N/A</definedName>
    <definedName name="mol" localSheetId="5" hidden="1">Main.SAPF4Help()</definedName>
    <definedName name="mol" hidden="1">Main.SAPF4Help()</definedName>
    <definedName name="_xlnm.Print_Area" localSheetId="3">'Balance Sheet'!$A$1:$G$43</definedName>
    <definedName name="_xlnm.Print_Area" localSheetId="6">'Cash Flow'!$A$1:$K$54</definedName>
    <definedName name="_xlnm.Print_Area" localSheetId="4">'Changes in equity QTD'!$A$1:$W$35</definedName>
    <definedName name="_xlnm.Print_Area" localSheetId="5">'Changes in equity YTD'!$A$1:$W$37</definedName>
    <definedName name="_xlnm.Print_Area" localSheetId="2">'Comprehensive Income'!$A$1:$J$33</definedName>
    <definedName name="_xlnm.Print_Area" localSheetId="1">'P&amp;L'!$A$1:$L$37</definedName>
    <definedName name="_xlnm.Print_Area">#REF!</definedName>
    <definedName name="SAPFuncF4Help" localSheetId="5" hidden="1">Main.SAPF4Help()</definedName>
    <definedName name="SAPFuncF4Help" hidden="1">Main.SAPF4Help()</definedName>
    <definedName name="SC_Currency">OFFSET(#REF!,0,0,COUNTA(#REF!),1)</definedName>
    <definedName name="SC_CurrentPeriod">#REF!</definedName>
    <definedName name="SC_CustomView">OFFSET(#REF!,0,0,COUNTA(#REF!),1)</definedName>
    <definedName name="SC_Database">OFFSET(#REF!,0,0,COUNTA(#REF!),1)</definedName>
    <definedName name="SC_Fiscal_Yr">OFFSET(#REF!,0,0,COUNTA(#REF!),1)</definedName>
    <definedName name="SC_Groups">OFFSET(#REF!,0,0,COUNTA(#REF!),1)</definedName>
    <definedName name="SC_ShtDescription">OFFSET(#REF!,0,0,COUNTA(#REF!),1)</definedName>
    <definedName name="SC_ShtList">OFFSET(#REF!,0,0,COUNTA(#REF!),83)</definedName>
    <definedName name="SC_ShtNames">OFFSET(#REF!,0,0,COUNTA(#REF!),1)</definedName>
    <definedName name="SC_ShtOrder">OFFSET(#REF!,0,0,COUNTA(#REF!),1)</definedName>
    <definedName name="SC_Version">OFFSET(#REF!,0,0,COUNTA(#REF!),1)</definedName>
    <definedName name="SV_OKERROR">#REF!</definedName>
    <definedName name="SW_ShtList1">OFFSET(#REF!,0,0,COUNTA(#REF!),1)</definedName>
    <definedName name="SW_ShtList2">OFFSET(#REF!,0,0,COUNTA(#REF!),1)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31" i="6" l="1"/>
  <c r="V30" i="6"/>
  <c r="V29" i="6"/>
  <c r="V28" i="6"/>
  <c r="V27" i="6"/>
  <c r="V25" i="6"/>
  <c r="V24" i="6"/>
  <c r="V19" i="6"/>
  <c r="V18" i="6"/>
  <c r="V17" i="6"/>
  <c r="V15" i="6"/>
  <c r="V16" i="6"/>
  <c r="V13" i="6"/>
  <c r="V12" i="6"/>
  <c r="V32" i="7"/>
  <c r="V31" i="7"/>
  <c r="V30" i="7"/>
  <c r="V29" i="7"/>
  <c r="V28" i="7"/>
  <c r="V26" i="7"/>
  <c r="V25" i="7"/>
  <c r="V20" i="7"/>
  <c r="V19" i="7"/>
  <c r="V18" i="7"/>
  <c r="V17" i="7"/>
  <c r="V16" i="7"/>
  <c r="V15" i="7"/>
  <c r="V13" i="7"/>
  <c r="V12" i="7"/>
  <c r="H42" i="1"/>
  <c r="I15" i="3" l="1"/>
  <c r="I25" i="3" s="1"/>
  <c r="I26" i="3" s="1"/>
  <c r="I30" i="3"/>
  <c r="G15" i="3"/>
  <c r="G25" i="3" s="1"/>
  <c r="G26" i="3" s="1"/>
  <c r="G30" i="3"/>
  <c r="E10" i="2" l="1"/>
  <c r="E15" i="2" s="1"/>
  <c r="D26" i="6"/>
  <c r="J37" i="1" l="1"/>
  <c r="J39" i="1" s="1"/>
  <c r="H37" i="1"/>
  <c r="H39" i="1" s="1"/>
  <c r="F37" i="1"/>
  <c r="D37" i="1"/>
  <c r="D39" i="1" s="1"/>
  <c r="J42" i="1"/>
  <c r="J25" i="1"/>
  <c r="J27" i="1" s="1"/>
  <c r="H25" i="1"/>
  <c r="H27" i="1" s="1"/>
  <c r="J17" i="1"/>
  <c r="J19" i="1" s="1"/>
  <c r="H17" i="1"/>
  <c r="H19" i="1" s="1"/>
  <c r="V27" i="7"/>
  <c r="V33" i="7" s="1"/>
  <c r="T27" i="7"/>
  <c r="T33" i="7" s="1"/>
  <c r="R27" i="7"/>
  <c r="R33" i="7" s="1"/>
  <c r="P27" i="7"/>
  <c r="P33" i="7" s="1"/>
  <c r="N27" i="7"/>
  <c r="N33" i="7" s="1"/>
  <c r="L27" i="7"/>
  <c r="L33" i="7" s="1"/>
  <c r="J27" i="7"/>
  <c r="J33" i="7" s="1"/>
  <c r="H27" i="7"/>
  <c r="H33" i="7" s="1"/>
  <c r="F27" i="7"/>
  <c r="F33" i="7" s="1"/>
  <c r="D27" i="7"/>
  <c r="D33" i="7" s="1"/>
  <c r="V14" i="7"/>
  <c r="V21" i="7" s="1"/>
  <c r="T14" i="7"/>
  <c r="T21" i="7" s="1"/>
  <c r="R14" i="7"/>
  <c r="R21" i="7" s="1"/>
  <c r="P14" i="7"/>
  <c r="P21" i="7" s="1"/>
  <c r="N14" i="7"/>
  <c r="N21" i="7" s="1"/>
  <c r="L14" i="7"/>
  <c r="L21" i="7" s="1"/>
  <c r="J14" i="7"/>
  <c r="J21" i="7" s="1"/>
  <c r="H14" i="7"/>
  <c r="H21" i="7" s="1"/>
  <c r="F14" i="7"/>
  <c r="F21" i="7" s="1"/>
  <c r="D14" i="7"/>
  <c r="D21" i="7" s="1"/>
  <c r="E34" i="2"/>
  <c r="G34" i="2"/>
  <c r="I34" i="2"/>
  <c r="K34" i="2"/>
  <c r="K33" i="2"/>
  <c r="I33" i="2"/>
  <c r="K27" i="2"/>
  <c r="I27" i="2"/>
  <c r="K20" i="2"/>
  <c r="K22" i="2" s="1"/>
  <c r="I20" i="2"/>
  <c r="I22" i="2" s="1"/>
  <c r="K10" i="2"/>
  <c r="K15" i="2" s="1"/>
  <c r="I10" i="2"/>
  <c r="I15" i="2" s="1"/>
  <c r="D42" i="1"/>
  <c r="D25" i="1"/>
  <c r="D27" i="1" s="1"/>
  <c r="D17" i="1"/>
  <c r="D19" i="1" s="1"/>
  <c r="D36" i="4"/>
  <c r="D29" i="4"/>
  <c r="D21" i="4"/>
  <c r="D15" i="4"/>
  <c r="F15" i="4"/>
  <c r="C30" i="3"/>
  <c r="C15" i="3"/>
  <c r="C25" i="3" s="1"/>
  <c r="E20" i="2"/>
  <c r="E22" i="2" s="1"/>
  <c r="E33" i="2"/>
  <c r="E27" i="2"/>
  <c r="P26" i="6"/>
  <c r="P32" i="6" s="1"/>
  <c r="D37" i="4" l="1"/>
  <c r="D40" i="4" s="1"/>
  <c r="D22" i="4"/>
  <c r="C26" i="3"/>
  <c r="F36" i="4"/>
  <c r="F29" i="4"/>
  <c r="F21" i="4"/>
  <c r="F22" i="4" s="1"/>
  <c r="F37" i="4" l="1"/>
  <c r="F40" i="4" s="1"/>
  <c r="E30" i="3" l="1"/>
  <c r="E15" i="3"/>
  <c r="E25" i="3" s="1"/>
  <c r="G33" i="2"/>
  <c r="G27" i="2"/>
  <c r="G20" i="2"/>
  <c r="G22" i="2" s="1"/>
  <c r="G10" i="2"/>
  <c r="G15" i="2" s="1"/>
  <c r="E26" i="3" l="1"/>
  <c r="F17" i="1" l="1"/>
  <c r="F19" i="1" s="1"/>
  <c r="F42" i="1" l="1"/>
  <c r="F39" i="1" l="1"/>
  <c r="F25" i="1"/>
  <c r="F27" i="1" s="1"/>
  <c r="V26" i="6"/>
  <c r="V32" i="6" s="1"/>
  <c r="T26" i="6"/>
  <c r="T32" i="6" s="1"/>
  <c r="R26" i="6"/>
  <c r="R32" i="6" s="1"/>
  <c r="L26" i="6"/>
  <c r="L32" i="6" s="1"/>
  <c r="J26" i="6"/>
  <c r="J32" i="6" s="1"/>
  <c r="T14" i="6"/>
  <c r="T20" i="6" s="1"/>
  <c r="R14" i="6"/>
  <c r="R20" i="6" s="1"/>
  <c r="P14" i="6"/>
  <c r="L20" i="6"/>
  <c r="J14" i="6"/>
  <c r="J20" i="6" s="1"/>
  <c r="V14" i="6" l="1"/>
  <c r="P20" i="6" l="1"/>
  <c r="V20" i="6" l="1"/>
  <c r="N26" i="6"/>
  <c r="N32" i="6" s="1"/>
  <c r="H26" i="6"/>
  <c r="H32" i="6" s="1"/>
  <c r="F26" i="6"/>
  <c r="F32" i="6" s="1"/>
  <c r="D32" i="6"/>
  <c r="N14" i="6" l="1"/>
  <c r="N20" i="6" s="1"/>
  <c r="H14" i="6"/>
  <c r="H20" i="6" s="1"/>
  <c r="F14" i="6"/>
  <c r="F20" i="6" s="1"/>
  <c r="D14" i="6"/>
  <c r="D20" i="6" s="1"/>
</calcChain>
</file>

<file path=xl/sharedStrings.xml><?xml version="1.0" encoding="utf-8"?>
<sst xmlns="http://schemas.openxmlformats.org/spreadsheetml/2006/main" count="253" uniqueCount="166">
  <si>
    <t>BOMBARDIER INC.</t>
  </si>
  <si>
    <t>CONSOLIDATED STATEMENTS OF CASH FLOWS</t>
  </si>
  <si>
    <t>(in millions of U.S. dollars)</t>
  </si>
  <si>
    <t>Notes</t>
  </si>
  <si>
    <t>Operating activities</t>
  </si>
  <si>
    <t>Non-cash items</t>
  </si>
  <si>
    <t>Deferred income taxes</t>
  </si>
  <si>
    <t>Net change in non-cash balances</t>
  </si>
  <si>
    <t>Investing activities</t>
  </si>
  <si>
    <t>Additions to PP&amp;E and intangible assets</t>
  </si>
  <si>
    <t>Other</t>
  </si>
  <si>
    <t>Financing activities</t>
  </si>
  <si>
    <t>Repayments of long-term debt</t>
  </si>
  <si>
    <t>Cash paid for</t>
  </si>
  <si>
    <t>Interest</t>
  </si>
  <si>
    <t>Income taxes</t>
  </si>
  <si>
    <t>Cash received for</t>
  </si>
  <si>
    <t>CONSOLIDATED STATEMENTS OF INCOME</t>
  </si>
  <si>
    <t>(in millions of U.S. dollars, except per share amounts)</t>
  </si>
  <si>
    <t>Revenues</t>
  </si>
  <si>
    <t>Cost of sales</t>
  </si>
  <si>
    <t>Gross margin</t>
  </si>
  <si>
    <t>SG&amp;A</t>
  </si>
  <si>
    <t>R&amp;D</t>
  </si>
  <si>
    <t>Special items</t>
  </si>
  <si>
    <t>EBIT</t>
  </si>
  <si>
    <t>Financing expense</t>
  </si>
  <si>
    <t>Financing income</t>
  </si>
  <si>
    <t>EBT</t>
  </si>
  <si>
    <t>CONSOLIDATED STATEMENTS OF COMPREHENSIVE INCOME</t>
  </si>
  <si>
    <t>OCI</t>
  </si>
  <si>
    <t>Items that may be reclassified to net income</t>
  </si>
  <si>
    <t>CCTD</t>
  </si>
  <si>
    <t>Items that are never reclassified to net income</t>
  </si>
  <si>
    <t>Retirement benefits</t>
  </si>
  <si>
    <t>Total OCI</t>
  </si>
  <si>
    <t>CONSOLIDATED STATEMENTS OF FINANCIAL POSITION</t>
  </si>
  <si>
    <t>As at</t>
  </si>
  <si>
    <t>Assets</t>
  </si>
  <si>
    <t>Cash and cash equivalents</t>
  </si>
  <si>
    <t>Trade and other receivables</t>
  </si>
  <si>
    <t>Inventories</t>
  </si>
  <si>
    <t>Other financial assets</t>
  </si>
  <si>
    <t>Other assets</t>
  </si>
  <si>
    <t>Current assets</t>
  </si>
  <si>
    <t>PP&amp;E</t>
  </si>
  <si>
    <t>Aerospace program tooling</t>
  </si>
  <si>
    <t>Non-current assets</t>
  </si>
  <si>
    <t>Liabilities</t>
  </si>
  <si>
    <t>Trade and other payables</t>
  </si>
  <si>
    <t>Provisions</t>
  </si>
  <si>
    <t>Current liabilities</t>
  </si>
  <si>
    <t>Long-term debt</t>
  </si>
  <si>
    <t>Non-current liabilities</t>
  </si>
  <si>
    <t>Attributable to equity holders of Bombardier Inc.</t>
  </si>
  <si>
    <t>Commitments and contingencies</t>
  </si>
  <si>
    <t>CONSOLIDATED STATEMENTS OF CHANGES IN EQUITY</t>
  </si>
  <si>
    <t>Share capital</t>
  </si>
  <si>
    <t>Accumulated OCI</t>
  </si>
  <si>
    <t>Contributed surplus</t>
  </si>
  <si>
    <t>Cash flow hedges</t>
  </si>
  <si>
    <t>(Unaudited)</t>
  </si>
  <si>
    <t>The notes are an integral part of these interim consolidated financial statements.</t>
  </si>
  <si>
    <t xml:space="preserve">For the three-month periods ended </t>
  </si>
  <si>
    <t>Equity (deficit)</t>
  </si>
  <si>
    <t>Contract assets</t>
  </si>
  <si>
    <t>Contract liabilities</t>
  </si>
  <si>
    <t xml:space="preserve">Share-based expense </t>
  </si>
  <si>
    <t>FVOCI equity instruments</t>
  </si>
  <si>
    <t>FVOCI</t>
  </si>
  <si>
    <t>Dividends paid - Preferred shares</t>
  </si>
  <si>
    <t>Supplemental information</t>
  </si>
  <si>
    <t>Total equity (deficit)</t>
  </si>
  <si>
    <t>Net income (loss)</t>
  </si>
  <si>
    <t>Other financial liabilities</t>
  </si>
  <si>
    <t>Other liabilities</t>
  </si>
  <si>
    <t>Cash flows from operating activities - total</t>
  </si>
  <si>
    <t>Cash flows from operating activities - continuing operations</t>
  </si>
  <si>
    <t xml:space="preserve">Cash flows from investing activities - total </t>
  </si>
  <si>
    <t>Cash flows from investing activities - continuing operations</t>
  </si>
  <si>
    <t>Cash flows from financing activities - total</t>
  </si>
  <si>
    <t>Cash flows from financing activities - continuing operations</t>
  </si>
  <si>
    <t xml:space="preserve">Total basic </t>
  </si>
  <si>
    <t>Total diluted</t>
  </si>
  <si>
    <t>As at March 31, 2022</t>
  </si>
  <si>
    <t>Total comprehensive income (loss)</t>
  </si>
  <si>
    <r>
      <t>Amortization</t>
    </r>
    <r>
      <rPr>
        <vertAlign val="superscript"/>
        <sz val="9"/>
        <color rgb="FF000000"/>
        <rFont val="Arial"/>
        <family val="2"/>
      </rPr>
      <t>(2)</t>
    </r>
  </si>
  <si>
    <r>
      <t>Cash flows from operating activities - discontinued operations</t>
    </r>
    <r>
      <rPr>
        <vertAlign val="superscript"/>
        <sz val="9"/>
        <color rgb="FF000000"/>
        <rFont val="Arial"/>
        <family val="2"/>
      </rPr>
      <t>(1)</t>
    </r>
  </si>
  <si>
    <t>Changes to restricted cash</t>
  </si>
  <si>
    <r>
      <t>Cash flows from investing activities - discontinued operations</t>
    </r>
    <r>
      <rPr>
        <vertAlign val="superscript"/>
        <sz val="9"/>
        <color rgb="FF000000"/>
        <rFont val="Arial"/>
        <family val="2"/>
      </rPr>
      <t>(1)</t>
    </r>
  </si>
  <si>
    <r>
      <t>Payment of lease liabilities</t>
    </r>
    <r>
      <rPr>
        <vertAlign val="superscript"/>
        <sz val="9"/>
        <color rgb="FF000000"/>
        <rFont val="Arial"/>
        <family val="2"/>
      </rPr>
      <t>(3)</t>
    </r>
  </si>
  <si>
    <r>
      <t>Cash flows from financing activities - discontinued operations</t>
    </r>
    <r>
      <rPr>
        <vertAlign val="superscript"/>
        <sz val="9"/>
        <color rgb="FF000000"/>
        <rFont val="Arial"/>
        <family val="2"/>
      </rPr>
      <t>(1)</t>
    </r>
  </si>
  <si>
    <t>Cash and cash equivalents at end of period</t>
  </si>
  <si>
    <t>Net income (loss) from continuing operations</t>
  </si>
  <si>
    <r>
      <t>Net income (loss) from discontinued operations</t>
    </r>
    <r>
      <rPr>
        <vertAlign val="superscript"/>
        <sz val="9"/>
        <color rgb="FF000000"/>
        <rFont val="Arial"/>
        <family val="2"/>
      </rPr>
      <t>(1)</t>
    </r>
  </si>
  <si>
    <t>Net gain (loss) on derivative financial instruments</t>
  </si>
  <si>
    <t>As at June 30, 2022</t>
  </si>
  <si>
    <t>Net proceeds from issuance of long-term debt</t>
  </si>
  <si>
    <t>Net decrease in cash and cash equivalents</t>
  </si>
  <si>
    <t xml:space="preserve">For the six-month periods ended </t>
  </si>
  <si>
    <t xml:space="preserve"> </t>
  </si>
  <si>
    <t>Income taxes (recovery)</t>
  </si>
  <si>
    <t>Net income (loss) attributable to equity holders of</t>
  </si>
  <si>
    <t xml:space="preserve">   Bombardier Inc. </t>
  </si>
  <si>
    <t xml:space="preserve">      Continuing operations</t>
  </si>
  <si>
    <r>
      <t xml:space="preserve">      Discontinued operations</t>
    </r>
    <r>
      <rPr>
        <vertAlign val="superscript"/>
        <sz val="9"/>
        <color rgb="FF000000"/>
        <rFont val="Arial"/>
        <family val="2"/>
      </rPr>
      <t>(1)</t>
    </r>
  </si>
  <si>
    <t xml:space="preserve">Total comprehensive income (loss) </t>
  </si>
  <si>
    <t>As at March 31, 2023</t>
  </si>
  <si>
    <t>EPS (in dollars)</t>
  </si>
  <si>
    <t>As at June 30, 2023</t>
  </si>
  <si>
    <t>Warrants</t>
  </si>
  <si>
    <t>As at December 31, 2022</t>
  </si>
  <si>
    <t>As at January 1, 2022</t>
  </si>
  <si>
    <t xml:space="preserve">    Continuing operations - basic</t>
  </si>
  <si>
    <t xml:space="preserve">    Continuing operations - diluted</t>
  </si>
  <si>
    <r>
      <t xml:space="preserve">    Discontinued operations - basic</t>
    </r>
    <r>
      <rPr>
        <vertAlign val="superscript"/>
        <sz val="9"/>
        <color rgb="FF000000"/>
        <rFont val="Arial"/>
        <family val="2"/>
      </rPr>
      <t>(1)</t>
    </r>
  </si>
  <si>
    <r>
      <t xml:space="preserve">    Discontinued operations - diluted</t>
    </r>
    <r>
      <rPr>
        <vertAlign val="superscript"/>
        <sz val="9"/>
        <color rgb="FF000000"/>
        <rFont val="Arial"/>
        <family val="2"/>
      </rPr>
      <t>(1)</t>
    </r>
  </si>
  <si>
    <t>Impairment charges on intangible assets</t>
  </si>
  <si>
    <t>Deferred income taxes (recovery)</t>
  </si>
  <si>
    <t>4,5</t>
  </si>
  <si>
    <t>Cash and cash equivalents at beginning of period</t>
  </si>
  <si>
    <t>Repurchase of Class B shares</t>
  </si>
  <si>
    <t>Other income</t>
  </si>
  <si>
    <t xml:space="preserve">               </t>
  </si>
  <si>
    <t xml:space="preserve">                    </t>
  </si>
  <si>
    <t>(1)</t>
  </si>
  <si>
    <t>Discontinued operations are related to the sale of the Transportation business. The expenses recorded in discontinued operations for the three and six-month periods ended June 30, 2023 principally relate to change in estimates of a provision for professional fees.</t>
  </si>
  <si>
    <t>Three-month periods
ended June 30</t>
  </si>
  <si>
    <t>Six-month periods
ended June 30</t>
  </si>
  <si>
    <t>Reclassification to income or to the related non-financial asset</t>
  </si>
  <si>
    <t>FVOCI financial assets</t>
  </si>
  <si>
    <t>Net change in cash flow hedges</t>
  </si>
  <si>
    <t>Net unrealized gain (loss)</t>
  </si>
  <si>
    <t>Net investments in foreign operations</t>
  </si>
  <si>
    <t>Remeasurement of defined benefit plans</t>
  </si>
  <si>
    <t>Continuing operations</t>
  </si>
  <si>
    <r>
      <t>Discontinued operations</t>
    </r>
    <r>
      <rPr>
        <vertAlign val="superscript"/>
        <sz val="9"/>
        <color rgb="FF000000"/>
        <rFont val="Arial"/>
        <family val="2"/>
      </rPr>
      <t>(1)</t>
    </r>
  </si>
  <si>
    <t>Net realized loss</t>
  </si>
  <si>
    <t>Common
shares</t>
  </si>
  <si>
    <t>Preferred
shares</t>
  </si>
  <si>
    <t>Other
retained
earnings
(deficit)</t>
  </si>
  <si>
    <t>Remeasurement
gains
(losses)</t>
  </si>
  <si>
    <t>Net loss</t>
  </si>
  <si>
    <t>Dividends - preferred shares, net of taxes</t>
  </si>
  <si>
    <t xml:space="preserve">Cancellation of Class B shares </t>
  </si>
  <si>
    <t>Options exercised</t>
  </si>
  <si>
    <t>Share-based expense</t>
  </si>
  <si>
    <t>Shares distributed - PSU plan</t>
  </si>
  <si>
    <t>Retained earnings 
(deficit)</t>
  </si>
  <si>
    <r>
      <t>Shares purchased - PSU/RSU plans</t>
    </r>
    <r>
      <rPr>
        <vertAlign val="superscript"/>
        <sz val="9"/>
        <color rgb="FF000000"/>
        <rFont val="Arial"/>
        <family val="2"/>
      </rPr>
      <t>(1)</t>
    </r>
  </si>
  <si>
    <t>Other
retained earnings
(deficit)</t>
  </si>
  <si>
    <t>Net income</t>
  </si>
  <si>
    <t>Cancellation of Class B shares</t>
  </si>
  <si>
    <r>
      <t>Expiration of warrants</t>
    </r>
    <r>
      <rPr>
        <vertAlign val="superscript"/>
        <sz val="9"/>
        <color rgb="FF000000"/>
        <rFont val="Arial"/>
        <family val="2"/>
      </rPr>
      <t>(2)</t>
    </r>
  </si>
  <si>
    <t>(2)</t>
  </si>
  <si>
    <t>In February 2023, 4 million of warrants held by CDPQ expired.</t>
  </si>
  <si>
    <t>(3)</t>
  </si>
  <si>
    <t xml:space="preserve">Includes $7 million and $15 million representing amortization charge related to right-of-use of assets for the three- and six-month periods ended June 30, 2023 ($7 million and $14 million for the three- and six-month periods ended June 30, 2022).  </t>
  </si>
  <si>
    <r>
      <t>Net loss from discontinued operations</t>
    </r>
    <r>
      <rPr>
        <vertAlign val="superscript"/>
        <sz val="9"/>
        <color rgb="FF000000"/>
        <rFont val="Arial"/>
        <family val="2"/>
      </rPr>
      <t>(1)</t>
    </r>
  </si>
  <si>
    <t>Losses (gains) on repayment of long-term debt</t>
  </si>
  <si>
    <t xml:space="preserve">Sale (purchase) of investments in securities </t>
  </si>
  <si>
    <t>Issuance of Class B shares</t>
  </si>
  <si>
    <t>Purchase of Class B shares held in trust under the PSU and RSU plans</t>
  </si>
  <si>
    <t>Lease payments related to the interest portion, short-term leases, low value assets and variable lease payments not included in lease liabilities are classified as cash outflows from operating activities. The total cash outflows for the three- and six-month periods ended June 30, 2023 amounted to $23 million and $38 million ($15 million and $25 million for the three- and six-month periods ended June 30, 2022).</t>
  </si>
  <si>
    <t>For the six-month period ended June 30, 2023, the Corporation purchased 0.1 million (0.9 million for the six-month period ended June 30, 2022) of Class B shares (subordinate voting) in order to satisfy future obligations under the Corporation’s employee PSU and RSU plans, refer to Note 16 - Share-based plans.</t>
  </si>
  <si>
    <t>For the three-month period ended June 30, 2023, the Corporation purchased 0.1 million (0.3 million for the three-month period ended June 30, 2022) of Class B shares (subordinate voting) in order to satisfy future obligations under the Corporation’s employee PSU and RSU plans, refer to Note 16 - Share-based plans.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</si>
</sst>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_-* #,##0_-;\-* #,##0_-;_-* &quot;-&quot;_-;_-@_-"/>
    <numFmt numFmtId="165" formatCode="_(#,##0_);_(\(#,##0\);_(&quot;—&quot;_);_(@_)"/>
    <numFmt numFmtId="166" formatCode="0;\-0;0;_(@_)"/>
    <numFmt numFmtId="167" formatCode="_(&quot;$&quot;* #,##0_);_(&quot;$&quot;* \(#,##0\);_(&quot;$&quot;* &quot;—&quot;_);_(@_)"/>
    <numFmt numFmtId="168" formatCode="0.000_)"/>
    <numFmt numFmtId="169" formatCode="0.00_)"/>
    <numFmt numFmtId="170" formatCode="_([$€-2]* #,##0.00_);_([$€-2]* \(#,##0.00\);_([$€-2]* &quot;-&quot;??_)"/>
    <numFmt numFmtId="171" formatCode="_(&quot;$&quot;* #,##0_);_(&quot;$&quot;* \(#,##0\);_(&quot;$&quot;* &quot;-&quot;??_);_(@_)"/>
    <numFmt numFmtId="172" formatCode="_-* #,##0\ _K_č_-;\-* #,##0\ _K_č_-;_-* &quot;-&quot;\ _K_č_-;_-@_-"/>
    <numFmt numFmtId="173" formatCode="_-* #,##0.00\ _K_č_-;\-* #,##0.00\ _K_č_-;_-* &quot;-&quot;??\ _K_č_-;_-@_-"/>
    <numFmt numFmtId="174" formatCode="_-* #,##0.00\ _€_-;\-* #,##0.00\ _€_-;_-* &quot;-&quot;??\ _€_-;_-@_-"/>
    <numFmt numFmtId="175" formatCode="_ * #,##0.00_)\ &quot;$&quot;_ ;_ * \(#,##0.00\)\ &quot;$&quot;_ ;_ * &quot;-&quot;??_)\ &quot;$&quot;_ ;_ @_ "/>
    <numFmt numFmtId="176" formatCode="0_);\(0\)"/>
    <numFmt numFmtId="177" formatCode="_(&quot;$&quot;* #,##0.00_);_(&quot;$&quot;* \(#,##0.00\);_(&quot;$&quot;* &quot;—&quot;_);_(@_)"/>
    <numFmt numFmtId="178" formatCode="#,##0.0_);\(#,##0.0\)"/>
    <numFmt numFmtId="179" formatCode="mmmm\ d"/>
    <numFmt numFmtId="180" formatCode="mmmm\ d\,\ yyyy"/>
    <numFmt numFmtId="181" formatCode="_(* #,##0_);_(* \(#,##0\);_(* &quot;-&quot;_)"/>
    <numFmt numFmtId="182" formatCode="_-* #,##0.00\ _$_-;\-* #,##0.00\ _$_-;_-* &quot;-&quot;??\ _$_-;_-@_-"/>
    <numFmt numFmtId="183" formatCode="_(&quot;$&quot;\ \ * #,##0_);_(&quot;$&quot;* \(#,##0\);_(&quot;$&quot;* &quot;—&quot;_);_(@_)"/>
  </numFmts>
  <fonts count="79">
    <font>
      <sz val="10"/>
      <color rgb="FF00000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u/>
      <sz val="10"/>
      <color indexed="36"/>
      <name val="Arial"/>
      <family val="2"/>
    </font>
    <font>
      <sz val="11"/>
      <name val="Tms Rmn"/>
    </font>
    <font>
      <b/>
      <i/>
      <sz val="16"/>
      <name val="Helv"/>
    </font>
    <font>
      <sz val="10"/>
      <name val="MS Sans Serif"/>
      <family val="2"/>
    </font>
    <font>
      <b/>
      <sz val="10"/>
      <name val="Univers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4"/>
      <name val="Arial"/>
      <family val="2"/>
    </font>
    <font>
      <b/>
      <sz val="7"/>
      <color indexed="9"/>
      <name val="Palatino"/>
      <family val="1"/>
    </font>
    <font>
      <b/>
      <sz val="12"/>
      <name val="Arial"/>
      <family val="2"/>
    </font>
    <font>
      <sz val="10"/>
      <name val="Arial CE"/>
      <charset val="238"/>
    </font>
    <font>
      <sz val="12"/>
      <name val="Tms Rmn"/>
    </font>
    <font>
      <sz val="12"/>
      <name val="Times New Roman"/>
      <family val="1"/>
    </font>
    <font>
      <sz val="10"/>
      <name val="Times New Roman"/>
      <family val="1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i/>
      <sz val="12"/>
      <color indexed="10"/>
      <name val="Times New Roman"/>
      <family val="1"/>
    </font>
    <font>
      <b/>
      <u/>
      <sz val="10"/>
      <name val="Geneva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color rgb="FF000000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12"/>
      <name val="SWISS"/>
    </font>
    <font>
      <b/>
      <sz val="9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Times New Roman"/>
      <family val="1"/>
    </font>
    <font>
      <b/>
      <sz val="7"/>
      <color indexed="9"/>
      <name val="Palatino"/>
    </font>
    <font>
      <vertAlign val="superscript"/>
      <sz val="8"/>
      <name val="Arial"/>
      <family val="2"/>
    </font>
    <font>
      <b/>
      <sz val="6"/>
      <color rgb="FF000000"/>
      <name val="Arial"/>
      <family val="2"/>
    </font>
    <font>
      <vertAlign val="superscript"/>
      <sz val="9"/>
      <color rgb="FF000000"/>
      <name val="Arial"/>
      <family val="2"/>
    </font>
    <font>
      <vertAlign val="superscript"/>
      <sz val="9"/>
      <color rgb="FF000000"/>
      <name val="Times New Roman"/>
      <family val="1"/>
    </font>
    <font>
      <sz val="9"/>
      <color rgb="FF00B050"/>
      <name val="Arial"/>
      <family val="2"/>
    </font>
    <font>
      <sz val="10"/>
      <color rgb="FF00B050"/>
      <name val="Times New Roman"/>
      <family val="1"/>
    </font>
    <font>
      <sz val="10"/>
      <color rgb="FF7030A0"/>
      <name val="Arial"/>
      <family val="2"/>
    </font>
    <font>
      <b/>
      <sz val="10"/>
      <color rgb="FF7030A0"/>
      <name val="Arial"/>
      <family val="2"/>
    </font>
    <font>
      <sz val="10"/>
      <color rgb="FFFF0000"/>
      <name val="Times New Roman"/>
      <family val="1"/>
    </font>
    <font>
      <sz val="10"/>
      <color rgb="FF7030A0"/>
      <name val="Times New Roman"/>
      <family val="1"/>
    </font>
    <font>
      <sz val="9"/>
      <color rgb="FF7030A0"/>
      <name val="Arial"/>
      <family val="2"/>
    </font>
    <font>
      <sz val="12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B050"/>
      <name val="Times New Roman"/>
      <family val="1"/>
    </font>
    <font>
      <sz val="9"/>
      <color rgb="FF7030A0"/>
      <name val="Times New Roman"/>
      <family val="1"/>
    </font>
  </fonts>
  <fills count="36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2"/>
        <bgColor indexed="12"/>
      </patternFill>
    </fill>
    <fill>
      <patternFill patternType="solid">
        <fgColor indexed="42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37">
    <xf numFmtId="0" fontId="0" fillId="0" borderId="0"/>
    <xf numFmtId="0" fontId="11" fillId="0" borderId="0"/>
    <xf numFmtId="0" fontId="22" fillId="0" borderId="0">
      <alignment vertical="top"/>
    </xf>
    <xf numFmtId="0" fontId="38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2" borderId="0" applyNumberFormat="0" applyBorder="0" applyAlignment="0" applyProtection="0"/>
    <xf numFmtId="0" fontId="38" fillId="5" borderId="0" applyNumberFormat="0" applyBorder="0" applyAlignment="0" applyProtection="0"/>
    <xf numFmtId="0" fontId="38" fillId="4" borderId="0" applyNumberFormat="0" applyBorder="0" applyAlignment="0" applyProtection="0"/>
    <xf numFmtId="0" fontId="38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2" borderId="0" applyNumberFormat="0" applyBorder="0" applyAlignment="0" applyProtection="0"/>
    <xf numFmtId="0" fontId="38" fillId="5" borderId="0" applyNumberFormat="0" applyBorder="0" applyAlignment="0" applyProtection="0"/>
    <xf numFmtId="0" fontId="38" fillId="4" borderId="0" applyNumberFormat="0" applyBorder="0" applyAlignment="0" applyProtection="0"/>
    <xf numFmtId="0" fontId="38" fillId="6" borderId="0" applyNumberFormat="0" applyBorder="0" applyAlignment="0" applyProtection="0"/>
    <xf numFmtId="0" fontId="38" fillId="3" borderId="0" applyNumberFormat="0" applyBorder="0" applyAlignment="0" applyProtection="0"/>
    <xf numFmtId="0" fontId="38" fillId="7" borderId="0" applyNumberFormat="0" applyBorder="0" applyAlignment="0" applyProtection="0"/>
    <xf numFmtId="0" fontId="38" fillId="6" borderId="0" applyNumberFormat="0" applyBorder="0" applyAlignment="0" applyProtection="0"/>
    <xf numFmtId="0" fontId="38" fillId="8" borderId="0" applyNumberFormat="0" applyBorder="0" applyAlignment="0" applyProtection="0"/>
    <xf numFmtId="0" fontId="38" fillId="7" borderId="0" applyNumberFormat="0" applyBorder="0" applyAlignment="0" applyProtection="0"/>
    <xf numFmtId="0" fontId="38" fillId="6" borderId="0" applyNumberFormat="0" applyBorder="0" applyAlignment="0" applyProtection="0"/>
    <xf numFmtId="0" fontId="38" fillId="3" borderId="0" applyNumberFormat="0" applyBorder="0" applyAlignment="0" applyProtection="0"/>
    <xf numFmtId="0" fontId="38" fillId="7" borderId="0" applyNumberFormat="0" applyBorder="0" applyAlignment="0" applyProtection="0"/>
    <xf numFmtId="0" fontId="38" fillId="6" borderId="0" applyNumberFormat="0" applyBorder="0" applyAlignment="0" applyProtection="0"/>
    <xf numFmtId="0" fontId="38" fillId="8" borderId="0" applyNumberFormat="0" applyBorder="0" applyAlignment="0" applyProtection="0"/>
    <xf numFmtId="0" fontId="38" fillId="7" borderId="0" applyNumberFormat="0" applyBorder="0" applyAlignment="0" applyProtection="0"/>
    <xf numFmtId="0" fontId="39" fillId="9" borderId="0" applyNumberFormat="0" applyBorder="0" applyAlignment="0" applyProtection="0"/>
    <xf numFmtId="0" fontId="39" fillId="3" borderId="0" applyNumberFormat="0" applyBorder="0" applyAlignment="0" applyProtection="0"/>
    <xf numFmtId="0" fontId="39" fillId="7" borderId="0" applyNumberFormat="0" applyBorder="0" applyAlignment="0" applyProtection="0"/>
    <xf numFmtId="0" fontId="39" fillId="6" borderId="0" applyNumberFormat="0" applyBorder="0" applyAlignment="0" applyProtection="0"/>
    <xf numFmtId="0" fontId="39" fillId="9" borderId="0" applyNumberFormat="0" applyBorder="0" applyAlignment="0" applyProtection="0"/>
    <xf numFmtId="0" fontId="39" fillId="3" borderId="0" applyNumberFormat="0" applyBorder="0" applyAlignment="0" applyProtection="0"/>
    <xf numFmtId="0" fontId="39" fillId="9" borderId="0" applyNumberFormat="0" applyBorder="0" applyAlignment="0" applyProtection="0"/>
    <xf numFmtId="0" fontId="39" fillId="3" borderId="0" applyNumberFormat="0" applyBorder="0" applyAlignment="0" applyProtection="0"/>
    <xf numFmtId="0" fontId="39" fillId="7" borderId="0" applyNumberFormat="0" applyBorder="0" applyAlignment="0" applyProtection="0"/>
    <xf numFmtId="0" fontId="39" fillId="6" borderId="0" applyNumberFormat="0" applyBorder="0" applyAlignment="0" applyProtection="0"/>
    <xf numFmtId="0" fontId="39" fillId="9" borderId="0" applyNumberFormat="0" applyBorder="0" applyAlignment="0" applyProtection="0"/>
    <xf numFmtId="0" fontId="39" fillId="3" borderId="0" applyNumberFormat="0" applyBorder="0" applyAlignment="0" applyProtection="0"/>
    <xf numFmtId="0" fontId="39" fillId="9" borderId="0" applyNumberFormat="0" applyBorder="0" applyAlignment="0" applyProtection="0"/>
    <xf numFmtId="0" fontId="39" fillId="10" borderId="0" applyNumberFormat="0" applyBorder="0" applyAlignment="0" applyProtection="0"/>
    <xf numFmtId="0" fontId="39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9" borderId="0" applyNumberFormat="0" applyBorder="0" applyAlignment="0" applyProtection="0"/>
    <xf numFmtId="0" fontId="39" fillId="13" borderId="0" applyNumberFormat="0" applyBorder="0" applyAlignment="0" applyProtection="0"/>
    <xf numFmtId="0" fontId="54" fillId="0" borderId="0" applyNumberFormat="0" applyFill="0" applyBorder="0" applyAlignment="0" applyProtection="0"/>
    <xf numFmtId="0" fontId="40" fillId="14" borderId="0" applyNumberFormat="0" applyBorder="0" applyAlignment="0" applyProtection="0"/>
    <xf numFmtId="37" fontId="26" fillId="0" borderId="0" applyFont="0" applyBorder="0" applyAlignment="0"/>
    <xf numFmtId="0" fontId="15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41" fillId="15" borderId="7" applyNumberFormat="0" applyAlignment="0" applyProtection="0"/>
    <xf numFmtId="0" fontId="41" fillId="15" borderId="7" applyNumberFormat="0" applyAlignment="0" applyProtection="0"/>
    <xf numFmtId="172" fontId="29" fillId="0" borderId="0" applyFont="0" applyFill="0" applyBorder="0" applyAlignment="0" applyProtection="0"/>
    <xf numFmtId="173" fontId="29" fillId="0" borderId="0" applyFont="0" applyFill="0" applyBorder="0" applyAlignment="0" applyProtection="0"/>
    <xf numFmtId="0" fontId="49" fillId="0" borderId="8" applyNumberFormat="0" applyFill="0" applyAlignment="0" applyProtection="0"/>
    <xf numFmtId="0" fontId="42" fillId="16" borderId="9" applyNumberFormat="0" applyAlignment="0" applyProtection="0"/>
    <xf numFmtId="168" fontId="16" fillId="0" borderId="0"/>
    <xf numFmtId="168" fontId="16" fillId="0" borderId="0"/>
    <xf numFmtId="168" fontId="16" fillId="0" borderId="0"/>
    <xf numFmtId="168" fontId="16" fillId="0" borderId="0"/>
    <xf numFmtId="168" fontId="16" fillId="0" borderId="0"/>
    <xf numFmtId="168" fontId="16" fillId="0" borderId="0"/>
    <xf numFmtId="168" fontId="16" fillId="0" borderId="0"/>
    <xf numFmtId="168" fontId="16" fillId="0" borderId="0"/>
    <xf numFmtId="0" fontId="12" fillId="4" borderId="10" applyNumberFormat="0" applyFont="0" applyAlignment="0" applyProtection="0"/>
    <xf numFmtId="0" fontId="27" fillId="17" borderId="11" applyNumberFormat="0" applyProtection="0">
      <alignment horizontal="center"/>
    </xf>
    <xf numFmtId="0" fontId="27" fillId="17" borderId="11" applyNumberFormat="0" applyProtection="0">
      <alignment horizontal="center"/>
    </xf>
    <xf numFmtId="0" fontId="27" fillId="17" borderId="11" applyNumberFormat="0" applyProtection="0">
      <alignment horizontal="center"/>
    </xf>
    <xf numFmtId="0" fontId="27" fillId="17" borderId="11" applyNumberFormat="0" applyProtection="0">
      <alignment horizontal="center"/>
    </xf>
    <xf numFmtId="175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48" fillId="7" borderId="7" applyNumberFormat="0" applyAlignment="0" applyProtection="0"/>
    <xf numFmtId="170" fontId="12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4" fillId="18" borderId="0" applyNumberFormat="0" applyBorder="0" applyAlignment="0" applyProtection="0"/>
    <xf numFmtId="0" fontId="28" fillId="0" borderId="12" applyNumberFormat="0" applyAlignment="0" applyProtection="0">
      <alignment horizontal="left" vertical="center"/>
    </xf>
    <xf numFmtId="0" fontId="28" fillId="0" borderId="13">
      <alignment horizontal="left" vertical="center"/>
    </xf>
    <xf numFmtId="0" fontId="45" fillId="0" borderId="14" applyNumberFormat="0" applyFill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7" fillId="0" borderId="0" applyNumberFormat="0" applyFill="0" applyBorder="0" applyAlignment="0" applyProtection="0"/>
    <xf numFmtId="0" fontId="48" fillId="7" borderId="7" applyNumberFormat="0" applyAlignment="0" applyProtection="0"/>
    <xf numFmtId="0" fontId="40" fillId="14" borderId="0" applyNumberFormat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49" fillId="0" borderId="8" applyNumberFormat="0" applyFill="0" applyAlignment="0" applyProtection="0"/>
    <xf numFmtId="0" fontId="12" fillId="0" borderId="0" applyFont="0" applyFill="0" applyBorder="0" applyAlignment="0" applyProtection="0"/>
    <xf numFmtId="171" fontId="12" fillId="0" borderId="17" applyNumberFormat="0" applyAlignment="0"/>
    <xf numFmtId="0" fontId="50" fillId="7" borderId="0" applyNumberFormat="0" applyBorder="0" applyAlignment="0" applyProtection="0"/>
    <xf numFmtId="0" fontId="50" fillId="7" borderId="0" applyNumberFormat="0" applyBorder="0" applyAlignment="0" applyProtection="0"/>
    <xf numFmtId="169" fontId="17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29" fillId="0" borderId="0"/>
    <xf numFmtId="0" fontId="12" fillId="0" borderId="0"/>
    <xf numFmtId="0" fontId="12" fillId="4" borderId="10" applyNumberFormat="0" applyFont="0" applyAlignment="0" applyProtection="0"/>
    <xf numFmtId="0" fontId="51" fillId="15" borderId="18" applyNumberFormat="0" applyAlignment="0" applyProtection="0"/>
    <xf numFmtId="9" fontId="32" fillId="0" borderId="0" applyFont="0" applyFill="0" applyBorder="0" applyAlignment="0" applyProtection="0"/>
    <xf numFmtId="10" fontId="32" fillId="0" borderId="0" applyFont="0" applyFill="0" applyBorder="0" applyAlignment="0" applyProtection="0"/>
    <xf numFmtId="0" fontId="18" fillId="0" borderId="0" applyNumberFormat="0" applyFont="0" applyFill="0" applyBorder="0" applyAlignment="0" applyProtection="0">
      <alignment horizontal="left"/>
    </xf>
    <xf numFmtId="15" fontId="18" fillId="0" borderId="0" applyFont="0" applyFill="0" applyBorder="0" applyAlignment="0" applyProtection="0"/>
    <xf numFmtId="4" fontId="18" fillId="0" borderId="0" applyFont="0" applyFill="0" applyBorder="0" applyAlignment="0" applyProtection="0"/>
    <xf numFmtId="0" fontId="19" fillId="0" borderId="19">
      <alignment horizontal="center"/>
    </xf>
    <xf numFmtId="0" fontId="19" fillId="0" borderId="19">
      <alignment horizontal="center"/>
    </xf>
    <xf numFmtId="0" fontId="19" fillId="0" borderId="19">
      <alignment horizontal="center"/>
    </xf>
    <xf numFmtId="0" fontId="19" fillId="0" borderId="19">
      <alignment horizontal="center"/>
    </xf>
    <xf numFmtId="0" fontId="19" fillId="0" borderId="19">
      <alignment horizontal="center"/>
    </xf>
    <xf numFmtId="0" fontId="19" fillId="0" borderId="19">
      <alignment horizontal="center"/>
    </xf>
    <xf numFmtId="0" fontId="19" fillId="0" borderId="19">
      <alignment horizontal="center"/>
    </xf>
    <xf numFmtId="0" fontId="19" fillId="0" borderId="19">
      <alignment horizontal="center"/>
    </xf>
    <xf numFmtId="3" fontId="18" fillId="0" borderId="0" applyFont="0" applyFill="0" applyBorder="0" applyAlignment="0" applyProtection="0"/>
    <xf numFmtId="0" fontId="18" fillId="20" borderId="0" applyNumberFormat="0" applyFont="0" applyBorder="0" applyAlignment="0" applyProtection="0"/>
    <xf numFmtId="4" fontId="20" fillId="7" borderId="20" applyNumberFormat="0" applyProtection="0">
      <alignment vertical="center"/>
    </xf>
    <xf numFmtId="4" fontId="21" fillId="21" borderId="20" applyNumberFormat="0" applyProtection="0">
      <alignment vertical="center"/>
    </xf>
    <xf numFmtId="4" fontId="20" fillId="21" borderId="20" applyNumberFormat="0" applyProtection="0">
      <alignment horizontal="left" vertical="center" indent="1"/>
    </xf>
    <xf numFmtId="0" fontId="20" fillId="21" borderId="20" applyNumberFormat="0" applyProtection="0">
      <alignment horizontal="left" vertical="top" indent="1"/>
    </xf>
    <xf numFmtId="4" fontId="20" fillId="22" borderId="0" applyNumberFormat="0" applyProtection="0">
      <alignment horizontal="left" vertical="center" indent="1"/>
    </xf>
    <xf numFmtId="4" fontId="22" fillId="14" borderId="20" applyNumberFormat="0" applyProtection="0">
      <alignment horizontal="right" vertical="center"/>
    </xf>
    <xf numFmtId="4" fontId="22" fillId="3" borderId="20" applyNumberFormat="0" applyProtection="0">
      <alignment horizontal="right" vertical="center"/>
    </xf>
    <xf numFmtId="4" fontId="22" fillId="10" borderId="20" applyNumberFormat="0" applyProtection="0">
      <alignment horizontal="right" vertical="center"/>
    </xf>
    <xf numFmtId="4" fontId="22" fillId="23" borderId="20" applyNumberFormat="0" applyProtection="0">
      <alignment horizontal="right" vertical="center"/>
    </xf>
    <xf numFmtId="4" fontId="22" fillId="24" borderId="20" applyNumberFormat="0" applyProtection="0">
      <alignment horizontal="right" vertical="center"/>
    </xf>
    <xf numFmtId="4" fontId="22" fillId="13" borderId="20" applyNumberFormat="0" applyProtection="0">
      <alignment horizontal="right" vertical="center"/>
    </xf>
    <xf numFmtId="4" fontId="22" fillId="11" borderId="20" applyNumberFormat="0" applyProtection="0">
      <alignment horizontal="right" vertical="center"/>
    </xf>
    <xf numFmtId="4" fontId="22" fillId="25" borderId="20" applyNumberFormat="0" applyProtection="0">
      <alignment horizontal="right" vertical="center"/>
    </xf>
    <xf numFmtId="4" fontId="22" fillId="26" borderId="20" applyNumberFormat="0" applyProtection="0">
      <alignment horizontal="right" vertical="center"/>
    </xf>
    <xf numFmtId="4" fontId="20" fillId="27" borderId="21" applyNumberFormat="0" applyProtection="0">
      <alignment horizontal="left" vertical="center" indent="1"/>
    </xf>
    <xf numFmtId="4" fontId="22" fillId="28" borderId="0" applyNumberFormat="0" applyProtection="0">
      <alignment horizontal="left" vertical="center" indent="1"/>
    </xf>
    <xf numFmtId="4" fontId="23" fillId="29" borderId="0" applyNumberFormat="0" applyProtection="0">
      <alignment horizontal="left" vertical="center" indent="1"/>
    </xf>
    <xf numFmtId="4" fontId="22" fillId="30" borderId="20" applyNumberFormat="0" applyProtection="0">
      <alignment horizontal="right" vertical="center"/>
    </xf>
    <xf numFmtId="4" fontId="22" fillId="28" borderId="0" applyNumberFormat="0" applyProtection="0">
      <alignment horizontal="left" vertical="center" indent="1"/>
    </xf>
    <xf numFmtId="4" fontId="22" fillId="28" borderId="0" applyNumberFormat="0" applyProtection="0">
      <alignment horizontal="left" vertical="center" indent="1"/>
    </xf>
    <xf numFmtId="4" fontId="22" fillId="28" borderId="0" applyNumberFormat="0" applyProtection="0">
      <alignment horizontal="left" vertical="center" indent="1"/>
    </xf>
    <xf numFmtId="4" fontId="22" fillId="22" borderId="0" applyNumberFormat="0" applyProtection="0">
      <alignment horizontal="left" vertical="center" indent="1"/>
    </xf>
    <xf numFmtId="4" fontId="22" fillId="22" borderId="0" applyNumberFormat="0" applyProtection="0">
      <alignment horizontal="left" vertical="center" indent="1"/>
    </xf>
    <xf numFmtId="4" fontId="22" fillId="22" borderId="0" applyNumberFormat="0" applyProtection="0">
      <alignment horizontal="left" vertical="center" indent="1"/>
    </xf>
    <xf numFmtId="0" fontId="12" fillId="29" borderId="20" applyNumberFormat="0" applyProtection="0">
      <alignment horizontal="left" vertical="center" indent="1"/>
    </xf>
    <xf numFmtId="0" fontId="12" fillId="29" borderId="20" applyNumberFormat="0" applyProtection="0">
      <alignment horizontal="left" vertical="top" indent="1"/>
    </xf>
    <xf numFmtId="0" fontId="12" fillId="22" borderId="20" applyNumberFormat="0" applyProtection="0">
      <alignment horizontal="left" vertical="center" indent="1"/>
    </xf>
    <xf numFmtId="0" fontId="12" fillId="22" borderId="20" applyNumberFormat="0" applyProtection="0">
      <alignment horizontal="left" vertical="top" indent="1"/>
    </xf>
    <xf numFmtId="0" fontId="12" fillId="31" borderId="20" applyNumberFormat="0" applyProtection="0">
      <alignment horizontal="left" vertical="center" indent="1"/>
    </xf>
    <xf numFmtId="0" fontId="12" fillId="31" borderId="20" applyNumberFormat="0" applyProtection="0">
      <alignment horizontal="left" vertical="top" indent="1"/>
    </xf>
    <xf numFmtId="0" fontId="12" fillId="32" borderId="20" applyNumberFormat="0" applyProtection="0">
      <alignment horizontal="left" vertical="center" indent="1"/>
    </xf>
    <xf numFmtId="0" fontId="12" fillId="32" borderId="20" applyNumberFormat="0" applyProtection="0">
      <alignment horizontal="left" vertical="top" indent="1"/>
    </xf>
    <xf numFmtId="4" fontId="22" fillId="33" borderId="20" applyNumberFormat="0" applyProtection="0">
      <alignment vertical="center"/>
    </xf>
    <xf numFmtId="4" fontId="24" fillId="33" borderId="20" applyNumberFormat="0" applyProtection="0">
      <alignment vertical="center"/>
    </xf>
    <xf numFmtId="4" fontId="22" fillId="33" borderId="20" applyNumberFormat="0" applyProtection="0">
      <alignment horizontal="left" vertical="center" indent="1"/>
    </xf>
    <xf numFmtId="0" fontId="22" fillId="33" borderId="20" applyNumberFormat="0" applyProtection="0">
      <alignment horizontal="left" vertical="top" indent="1"/>
    </xf>
    <xf numFmtId="4" fontId="22" fillId="28" borderId="20" applyNumberFormat="0" applyProtection="0">
      <alignment horizontal="right" vertical="center"/>
    </xf>
    <xf numFmtId="4" fontId="24" fillId="28" borderId="20" applyNumberFormat="0" applyProtection="0">
      <alignment horizontal="right" vertical="center"/>
    </xf>
    <xf numFmtId="4" fontId="22" fillId="30" borderId="20" applyNumberFormat="0" applyProtection="0">
      <alignment horizontal="left" vertical="center" indent="1"/>
    </xf>
    <xf numFmtId="0" fontId="22" fillId="22" borderId="20" applyNumberFormat="0" applyProtection="0">
      <alignment horizontal="left" vertical="top" indent="1"/>
    </xf>
    <xf numFmtId="4" fontId="25" fillId="34" borderId="0" applyNumberFormat="0" applyProtection="0">
      <alignment horizontal="left" vertical="center" indent="1"/>
    </xf>
    <xf numFmtId="4" fontId="14" fillId="28" borderId="20" applyNumberFormat="0" applyProtection="0">
      <alignment horizontal="right" vertical="center"/>
    </xf>
    <xf numFmtId="0" fontId="12" fillId="4" borderId="0" applyNumberFormat="0" applyFont="0" applyBorder="0" applyAlignment="0" applyProtection="0"/>
    <xf numFmtId="0" fontId="12" fillId="15" borderId="0" applyNumberFormat="0" applyFont="0" applyBorder="0" applyAlignment="0" applyProtection="0"/>
    <xf numFmtId="0" fontId="12" fillId="6" borderId="0" applyNumberFormat="0" applyFont="0" applyBorder="0" applyAlignment="0" applyProtection="0"/>
    <xf numFmtId="38" fontId="13" fillId="0" borderId="0" applyFill="0" applyBorder="0" applyAlignment="0" applyProtection="0"/>
    <xf numFmtId="0" fontId="12" fillId="6" borderId="0" applyNumberFormat="0" applyFont="0" applyBorder="0" applyAlignment="0" applyProtection="0"/>
    <xf numFmtId="0" fontId="12" fillId="0" borderId="0" applyNumberFormat="0" applyFont="0" applyFill="0" applyBorder="0" applyAlignment="0" applyProtection="0"/>
    <xf numFmtId="41" fontId="13" fillId="0" borderId="0" applyNumberFormat="0" applyFont="0" applyBorder="0" applyAlignment="0" applyProtection="0"/>
    <xf numFmtId="0" fontId="44" fillId="18" borderId="0" applyNumberFormat="0" applyBorder="0" applyAlignment="0" applyProtection="0"/>
    <xf numFmtId="0" fontId="33" fillId="35" borderId="0"/>
    <xf numFmtId="0" fontId="34" fillId="35" borderId="0"/>
    <xf numFmtId="0" fontId="35" fillId="35" borderId="22"/>
    <xf numFmtId="0" fontId="35" fillId="35" borderId="0"/>
    <xf numFmtId="0" fontId="33" fillId="19" borderId="22">
      <protection locked="0"/>
    </xf>
    <xf numFmtId="0" fontId="33" fillId="35" borderId="0"/>
    <xf numFmtId="0" fontId="18" fillId="0" borderId="23"/>
    <xf numFmtId="0" fontId="36" fillId="6" borderId="24">
      <alignment horizontal="center"/>
    </xf>
    <xf numFmtId="0" fontId="51" fillId="15" borderId="18" applyNumberFormat="0" applyAlignment="0" applyProtection="0"/>
    <xf numFmtId="0" fontId="18" fillId="0" borderId="0"/>
    <xf numFmtId="0" fontId="12" fillId="0" borderId="0"/>
    <xf numFmtId="0" fontId="12" fillId="0" borderId="0"/>
    <xf numFmtId="0" fontId="43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37" fillId="0" borderId="0">
      <alignment horizontal="left"/>
    </xf>
    <xf numFmtId="0" fontId="45" fillId="0" borderId="14" applyNumberFormat="0" applyFill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7" fillId="0" borderId="0" applyNumberFormat="0" applyFill="0" applyBorder="0" applyAlignment="0" applyProtection="0"/>
    <xf numFmtId="0" fontId="37" fillId="0" borderId="0">
      <alignment horizontal="left"/>
    </xf>
    <xf numFmtId="0" fontId="53" fillId="0" borderId="25" applyNumberFormat="0" applyFill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42" fillId="16" borderId="9" applyNumberFormat="0" applyAlignment="0" applyProtection="0"/>
    <xf numFmtId="42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54" fillId="0" borderId="0" applyNumberFormat="0" applyFill="0" applyBorder="0" applyAlignment="0" applyProtection="0"/>
    <xf numFmtId="0" fontId="12" fillId="0" borderId="0"/>
    <xf numFmtId="0" fontId="22" fillId="0" borderId="0">
      <alignment vertical="top"/>
    </xf>
    <xf numFmtId="0" fontId="12" fillId="4" borderId="10" applyNumberFormat="0" applyFont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70" fontId="38" fillId="4" borderId="0" applyNumberFormat="0" applyBorder="0" applyAlignment="0" applyProtection="0"/>
    <xf numFmtId="170" fontId="38" fillId="2" borderId="0" applyNumberFormat="0" applyBorder="0" applyAlignment="0" applyProtection="0"/>
    <xf numFmtId="170" fontId="38" fillId="5" borderId="0" applyNumberFormat="0" applyBorder="0" applyAlignment="0" applyProtection="0"/>
    <xf numFmtId="170" fontId="38" fillId="4" borderId="0" applyNumberFormat="0" applyBorder="0" applyAlignment="0" applyProtection="0"/>
    <xf numFmtId="170" fontId="38" fillId="2" borderId="0" applyNumberFormat="0" applyBorder="0" applyAlignment="0" applyProtection="0"/>
    <xf numFmtId="170" fontId="38" fillId="3" borderId="0" applyNumberFormat="0" applyBorder="0" applyAlignment="0" applyProtection="0"/>
    <xf numFmtId="170" fontId="38" fillId="4" borderId="0" applyNumberFormat="0" applyBorder="0" applyAlignment="0" applyProtection="0"/>
    <xf numFmtId="170" fontId="38" fillId="2" borderId="0" applyNumberFormat="0" applyBorder="0" applyAlignment="0" applyProtection="0"/>
    <xf numFmtId="170" fontId="38" fillId="5" borderId="0" applyNumberFormat="0" applyBorder="0" applyAlignment="0" applyProtection="0"/>
    <xf numFmtId="170" fontId="38" fillId="4" borderId="0" applyNumberFormat="0" applyBorder="0" applyAlignment="0" applyProtection="0"/>
    <xf numFmtId="170" fontId="38" fillId="6" borderId="0" applyNumberFormat="0" applyBorder="0" applyAlignment="0" applyProtection="0"/>
    <xf numFmtId="170" fontId="38" fillId="3" borderId="0" applyNumberFormat="0" applyBorder="0" applyAlignment="0" applyProtection="0"/>
    <xf numFmtId="170" fontId="38" fillId="7" borderId="0" applyNumberFormat="0" applyBorder="0" applyAlignment="0" applyProtection="0"/>
    <xf numFmtId="170" fontId="38" fillId="6" borderId="0" applyNumberFormat="0" applyBorder="0" applyAlignment="0" applyProtection="0"/>
    <xf numFmtId="170" fontId="38" fillId="8" borderId="0" applyNumberFormat="0" applyBorder="0" applyAlignment="0" applyProtection="0"/>
    <xf numFmtId="170" fontId="38" fillId="7" borderId="0" applyNumberFormat="0" applyBorder="0" applyAlignment="0" applyProtection="0"/>
    <xf numFmtId="170" fontId="38" fillId="6" borderId="0" applyNumberFormat="0" applyBorder="0" applyAlignment="0" applyProtection="0"/>
    <xf numFmtId="170" fontId="38" fillId="3" borderId="0" applyNumberFormat="0" applyBorder="0" applyAlignment="0" applyProtection="0"/>
    <xf numFmtId="170" fontId="38" fillId="7" borderId="0" applyNumberFormat="0" applyBorder="0" applyAlignment="0" applyProtection="0"/>
    <xf numFmtId="170" fontId="38" fillId="6" borderId="0" applyNumberFormat="0" applyBorder="0" applyAlignment="0" applyProtection="0"/>
    <xf numFmtId="170" fontId="38" fillId="8" borderId="0" applyNumberFormat="0" applyBorder="0" applyAlignment="0" applyProtection="0"/>
    <xf numFmtId="170" fontId="38" fillId="7" borderId="0" applyNumberFormat="0" applyBorder="0" applyAlignment="0" applyProtection="0"/>
    <xf numFmtId="170" fontId="39" fillId="9" borderId="0" applyNumberFormat="0" applyBorder="0" applyAlignment="0" applyProtection="0"/>
    <xf numFmtId="170" fontId="39" fillId="3" borderId="0" applyNumberFormat="0" applyBorder="0" applyAlignment="0" applyProtection="0"/>
    <xf numFmtId="170" fontId="39" fillId="7" borderId="0" applyNumberFormat="0" applyBorder="0" applyAlignment="0" applyProtection="0"/>
    <xf numFmtId="170" fontId="39" fillId="6" borderId="0" applyNumberFormat="0" applyBorder="0" applyAlignment="0" applyProtection="0"/>
    <xf numFmtId="170" fontId="39" fillId="9" borderId="0" applyNumberFormat="0" applyBorder="0" applyAlignment="0" applyProtection="0"/>
    <xf numFmtId="170" fontId="39" fillId="3" borderId="0" applyNumberFormat="0" applyBorder="0" applyAlignment="0" applyProtection="0"/>
    <xf numFmtId="170" fontId="39" fillId="9" borderId="0" applyNumberFormat="0" applyBorder="0" applyAlignment="0" applyProtection="0"/>
    <xf numFmtId="170" fontId="39" fillId="3" borderId="0" applyNumberFormat="0" applyBorder="0" applyAlignment="0" applyProtection="0"/>
    <xf numFmtId="170" fontId="39" fillId="7" borderId="0" applyNumberFormat="0" applyBorder="0" applyAlignment="0" applyProtection="0"/>
    <xf numFmtId="170" fontId="39" fillId="6" borderId="0" applyNumberFormat="0" applyBorder="0" applyAlignment="0" applyProtection="0"/>
    <xf numFmtId="170" fontId="39" fillId="9" borderId="0" applyNumberFormat="0" applyBorder="0" applyAlignment="0" applyProtection="0"/>
    <xf numFmtId="170" fontId="39" fillId="3" borderId="0" applyNumberFormat="0" applyBorder="0" applyAlignment="0" applyProtection="0"/>
    <xf numFmtId="170" fontId="39" fillId="9" borderId="0" applyNumberFormat="0" applyBorder="0" applyAlignment="0" applyProtection="0"/>
    <xf numFmtId="170" fontId="39" fillId="10" borderId="0" applyNumberFormat="0" applyBorder="0" applyAlignment="0" applyProtection="0"/>
    <xf numFmtId="170" fontId="39" fillId="11" borderId="0" applyNumberFormat="0" applyBorder="0" applyAlignment="0" applyProtection="0"/>
    <xf numFmtId="170" fontId="39" fillId="12" borderId="0" applyNumberFormat="0" applyBorder="0" applyAlignment="0" applyProtection="0"/>
    <xf numFmtId="170" fontId="39" fillId="9" borderId="0" applyNumberFormat="0" applyBorder="0" applyAlignment="0" applyProtection="0"/>
    <xf numFmtId="170" fontId="39" fillId="13" borderId="0" applyNumberFormat="0" applyBorder="0" applyAlignment="0" applyProtection="0"/>
    <xf numFmtId="170" fontId="54" fillId="0" borderId="0" applyNumberFormat="0" applyFill="0" applyBorder="0" applyAlignment="0" applyProtection="0"/>
    <xf numFmtId="170" fontId="40" fillId="14" borderId="0" applyNumberFormat="0" applyBorder="0" applyAlignment="0" applyProtection="0"/>
    <xf numFmtId="170" fontId="15" fillId="0" borderId="0" applyNumberFormat="0" applyFill="0" applyBorder="0" applyAlignment="0" applyProtection="0">
      <alignment vertical="top"/>
      <protection locked="0"/>
    </xf>
    <xf numFmtId="170" fontId="15" fillId="0" borderId="0" applyNumberFormat="0" applyFill="0" applyBorder="0" applyAlignment="0" applyProtection="0">
      <alignment vertical="top"/>
      <protection locked="0"/>
    </xf>
    <xf numFmtId="170" fontId="41" fillId="15" borderId="7" applyNumberFormat="0" applyAlignment="0" applyProtection="0"/>
    <xf numFmtId="170" fontId="41" fillId="15" borderId="7" applyNumberFormat="0" applyAlignment="0" applyProtection="0"/>
    <xf numFmtId="170" fontId="49" fillId="0" borderId="8" applyNumberFormat="0" applyFill="0" applyAlignment="0" applyProtection="0"/>
    <xf numFmtId="170" fontId="42" fillId="16" borderId="9" applyNumberFormat="0" applyAlignment="0" applyProtection="0"/>
    <xf numFmtId="170" fontId="12" fillId="4" borderId="10" applyNumberFormat="0" applyFont="0" applyAlignment="0" applyProtection="0"/>
    <xf numFmtId="170" fontId="27" fillId="17" borderId="11" applyNumberFormat="0" applyProtection="0">
      <alignment horizontal="center"/>
    </xf>
    <xf numFmtId="170" fontId="27" fillId="17" borderId="11" applyNumberFormat="0" applyProtection="0">
      <alignment horizontal="center"/>
    </xf>
    <xf numFmtId="170" fontId="27" fillId="17" borderId="11" applyNumberFormat="0" applyProtection="0">
      <alignment horizontal="center"/>
    </xf>
    <xf numFmtId="170" fontId="30" fillId="0" borderId="0" applyNumberFormat="0" applyFill="0" applyBorder="0" applyAlignment="0" applyProtection="0"/>
    <xf numFmtId="170" fontId="48" fillId="7" borderId="7" applyNumberFormat="0" applyAlignment="0" applyProtection="0"/>
    <xf numFmtId="170" fontId="43" fillId="0" borderId="0" applyNumberFormat="0" applyFill="0" applyBorder="0" applyAlignment="0" applyProtection="0"/>
    <xf numFmtId="170" fontId="31" fillId="0" borderId="0" applyNumberFormat="0" applyFill="0" applyBorder="0" applyAlignment="0" applyProtection="0"/>
    <xf numFmtId="170" fontId="44" fillId="18" borderId="0" applyNumberFormat="0" applyBorder="0" applyAlignment="0" applyProtection="0"/>
    <xf numFmtId="170" fontId="28" fillId="0" borderId="12" applyNumberFormat="0" applyAlignment="0" applyProtection="0">
      <alignment horizontal="left" vertical="center"/>
    </xf>
    <xf numFmtId="170" fontId="28" fillId="0" borderId="13">
      <alignment horizontal="left" vertical="center"/>
    </xf>
    <xf numFmtId="170" fontId="45" fillId="0" borderId="14" applyNumberFormat="0" applyFill="0" applyAlignment="0" applyProtection="0"/>
    <xf numFmtId="170" fontId="46" fillId="0" borderId="15" applyNumberFormat="0" applyFill="0" applyAlignment="0" applyProtection="0"/>
    <xf numFmtId="170" fontId="47" fillId="0" borderId="16" applyNumberFormat="0" applyFill="0" applyAlignment="0" applyProtection="0"/>
    <xf numFmtId="170" fontId="47" fillId="0" borderId="0" applyNumberFormat="0" applyFill="0" applyBorder="0" applyAlignment="0" applyProtection="0"/>
    <xf numFmtId="170" fontId="48" fillId="7" borderId="7" applyNumberFormat="0" applyAlignment="0" applyProtection="0"/>
    <xf numFmtId="170" fontId="40" fillId="14" borderId="0" applyNumberFormat="0" applyBorder="0" applyAlignment="0" applyProtection="0"/>
    <xf numFmtId="170" fontId="49" fillId="0" borderId="8" applyNumberFormat="0" applyFill="0" applyAlignment="0" applyProtection="0"/>
    <xf numFmtId="170" fontId="50" fillId="7" borderId="0" applyNumberFormat="0" applyBorder="0" applyAlignment="0" applyProtection="0"/>
    <xf numFmtId="170" fontId="50" fillId="7" borderId="0" applyNumberFormat="0" applyBorder="0" applyAlignment="0" applyProtection="0"/>
    <xf numFmtId="170" fontId="31" fillId="0" borderId="0"/>
    <xf numFmtId="170" fontId="12" fillId="0" borderId="0"/>
    <xf numFmtId="170" fontId="12" fillId="0" borderId="0"/>
    <xf numFmtId="170" fontId="12" fillId="0" borderId="0"/>
    <xf numFmtId="170" fontId="12" fillId="0" borderId="0">
      <alignment vertical="center"/>
    </xf>
    <xf numFmtId="170" fontId="12" fillId="4" borderId="10" applyNumberFormat="0" applyFont="0" applyAlignment="0" applyProtection="0"/>
    <xf numFmtId="170" fontId="51" fillId="15" borderId="18" applyNumberFormat="0" applyAlignment="0" applyProtection="0"/>
    <xf numFmtId="170" fontId="18" fillId="0" borderId="0" applyNumberFormat="0" applyFont="0" applyFill="0" applyBorder="0" applyAlignment="0" applyProtection="0">
      <alignment horizontal="left"/>
    </xf>
    <xf numFmtId="170" fontId="19" fillId="0" borderId="19">
      <alignment horizontal="center"/>
    </xf>
    <xf numFmtId="170" fontId="19" fillId="0" borderId="19">
      <alignment horizontal="center"/>
    </xf>
    <xf numFmtId="170" fontId="19" fillId="0" borderId="19">
      <alignment horizontal="center"/>
    </xf>
    <xf numFmtId="170" fontId="19" fillId="0" borderId="19">
      <alignment horizontal="center"/>
    </xf>
    <xf numFmtId="170" fontId="19" fillId="0" borderId="19">
      <alignment horizontal="center"/>
    </xf>
    <xf numFmtId="170" fontId="19" fillId="0" borderId="19">
      <alignment horizontal="center"/>
    </xf>
    <xf numFmtId="170" fontId="18" fillId="20" borderId="0" applyNumberFormat="0" applyFont="0" applyBorder="0" applyAlignment="0" applyProtection="0"/>
    <xf numFmtId="170" fontId="20" fillId="21" borderId="20" applyNumberFormat="0" applyProtection="0">
      <alignment horizontal="left" vertical="top" indent="1"/>
    </xf>
    <xf numFmtId="170" fontId="12" fillId="29" borderId="20" applyNumberFormat="0" applyProtection="0">
      <alignment horizontal="left" vertical="center" indent="1"/>
    </xf>
    <xf numFmtId="170" fontId="12" fillId="29" borderId="20" applyNumberFormat="0" applyProtection="0">
      <alignment horizontal="left" vertical="top" indent="1"/>
    </xf>
    <xf numFmtId="170" fontId="12" fillId="22" borderId="20" applyNumberFormat="0" applyProtection="0">
      <alignment horizontal="left" vertical="center" indent="1"/>
    </xf>
    <xf numFmtId="170" fontId="12" fillId="22" borderId="20" applyNumberFormat="0" applyProtection="0">
      <alignment horizontal="left" vertical="top" indent="1"/>
    </xf>
    <xf numFmtId="170" fontId="12" fillId="31" borderId="20" applyNumberFormat="0" applyProtection="0">
      <alignment horizontal="left" vertical="center" indent="1"/>
    </xf>
    <xf numFmtId="170" fontId="12" fillId="31" borderId="20" applyNumberFormat="0" applyProtection="0">
      <alignment horizontal="left" vertical="top" indent="1"/>
    </xf>
    <xf numFmtId="170" fontId="12" fillId="32" borderId="20" applyNumberFormat="0" applyProtection="0">
      <alignment horizontal="left" vertical="center" indent="1"/>
    </xf>
    <xf numFmtId="170" fontId="12" fillId="32" borderId="20" applyNumberFormat="0" applyProtection="0">
      <alignment horizontal="left" vertical="top" indent="1"/>
    </xf>
    <xf numFmtId="170" fontId="22" fillId="33" borderId="20" applyNumberFormat="0" applyProtection="0">
      <alignment horizontal="left" vertical="top" indent="1"/>
    </xf>
    <xf numFmtId="170" fontId="22" fillId="22" borderId="20" applyNumberFormat="0" applyProtection="0">
      <alignment horizontal="left" vertical="top" indent="1"/>
    </xf>
    <xf numFmtId="170" fontId="12" fillId="4" borderId="0" applyNumberFormat="0" applyFont="0" applyBorder="0" applyAlignment="0" applyProtection="0"/>
    <xf numFmtId="170" fontId="12" fillId="15" borderId="0" applyNumberFormat="0" applyFont="0" applyBorder="0" applyAlignment="0" applyProtection="0"/>
    <xf numFmtId="170" fontId="12" fillId="6" borderId="0" applyNumberFormat="0" applyFont="0" applyBorder="0" applyAlignment="0" applyProtection="0"/>
    <xf numFmtId="170" fontId="12" fillId="0" borderId="0"/>
    <xf numFmtId="170" fontId="12" fillId="6" borderId="0" applyNumberFormat="0" applyFont="0" applyBorder="0" applyAlignment="0" applyProtection="0"/>
    <xf numFmtId="170" fontId="12" fillId="0" borderId="0" applyNumberFormat="0" applyFont="0" applyFill="0" applyBorder="0" applyAlignment="0" applyProtection="0"/>
    <xf numFmtId="170" fontId="44" fillId="18" borderId="0" applyNumberFormat="0" applyBorder="0" applyAlignment="0" applyProtection="0"/>
    <xf numFmtId="170" fontId="33" fillId="35" borderId="0"/>
    <xf numFmtId="170" fontId="34" fillId="35" borderId="0"/>
    <xf numFmtId="170" fontId="35" fillId="35" borderId="22"/>
    <xf numFmtId="170" fontId="35" fillId="35" borderId="0"/>
    <xf numFmtId="170" fontId="33" fillId="19" borderId="22">
      <protection locked="0"/>
    </xf>
    <xf numFmtId="170" fontId="33" fillId="35" borderId="0"/>
    <xf numFmtId="170" fontId="18" fillId="0" borderId="23"/>
    <xf numFmtId="170" fontId="36" fillId="6" borderId="24">
      <alignment horizontal="center"/>
    </xf>
    <xf numFmtId="170" fontId="51" fillId="15" borderId="18" applyNumberFormat="0" applyAlignment="0" applyProtection="0"/>
    <xf numFmtId="170" fontId="12" fillId="0" borderId="0"/>
    <xf numFmtId="170" fontId="43" fillId="0" borderId="0" applyNumberFormat="0" applyFill="0" applyBorder="0" applyAlignment="0" applyProtection="0"/>
    <xf numFmtId="170" fontId="52" fillId="0" borderId="0" applyNumberFormat="0" applyFill="0" applyBorder="0" applyAlignment="0" applyProtection="0"/>
    <xf numFmtId="170" fontId="37" fillId="0" borderId="0">
      <alignment horizontal="left"/>
    </xf>
    <xf numFmtId="170" fontId="45" fillId="0" borderId="14" applyNumberFormat="0" applyFill="0" applyAlignment="0" applyProtection="0"/>
    <xf numFmtId="170" fontId="46" fillId="0" borderId="15" applyNumberFormat="0" applyFill="0" applyAlignment="0" applyProtection="0"/>
    <xf numFmtId="170" fontId="47" fillId="0" borderId="16" applyNumberFormat="0" applyFill="0" applyAlignment="0" applyProtection="0"/>
    <xf numFmtId="170" fontId="47" fillId="0" borderId="0" applyNumberFormat="0" applyFill="0" applyBorder="0" applyAlignment="0" applyProtection="0"/>
    <xf numFmtId="170" fontId="53" fillId="0" borderId="25" applyNumberFormat="0" applyFill="0" applyAlignment="0" applyProtection="0"/>
    <xf numFmtId="170" fontId="42" fillId="16" borderId="9" applyNumberFormat="0" applyAlignment="0" applyProtection="0"/>
    <xf numFmtId="170" fontId="12" fillId="0" borderId="0"/>
    <xf numFmtId="0" fontId="12" fillId="0" borderId="0"/>
    <xf numFmtId="170" fontId="38" fillId="3" borderId="0" applyNumberFormat="0" applyBorder="0" applyAlignment="0" applyProtection="0"/>
    <xf numFmtId="170" fontId="38" fillId="2" borderId="0" applyNumberFormat="0" applyBorder="0" applyAlignment="0" applyProtection="0"/>
    <xf numFmtId="170" fontId="22" fillId="0" borderId="0">
      <alignment vertical="top"/>
    </xf>
    <xf numFmtId="170" fontId="12" fillId="0" borderId="0"/>
    <xf numFmtId="170" fontId="54" fillId="0" borderId="0" applyNumberFormat="0" applyFill="0" applyBorder="0" applyAlignment="0" applyProtection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0" fontId="3" fillId="0" borderId="0"/>
    <xf numFmtId="0" fontId="12" fillId="0" borderId="0"/>
    <xf numFmtId="164" fontId="13" fillId="0" borderId="0" applyNumberFormat="0" applyFont="0" applyBorder="0" applyAlignment="0" applyProtection="0"/>
    <xf numFmtId="0" fontId="37" fillId="0" borderId="0">
      <alignment horizontal="left"/>
    </xf>
    <xf numFmtId="0" fontId="11" fillId="0" borderId="0"/>
    <xf numFmtId="0" fontId="11" fillId="0" borderId="0"/>
    <xf numFmtId="0" fontId="11" fillId="0" borderId="0"/>
    <xf numFmtId="0" fontId="56" fillId="0" borderId="0" applyNumberFormat="0" applyFill="0" applyBorder="0" applyAlignment="0" applyProtection="0">
      <alignment vertical="top"/>
      <protection locked="0"/>
    </xf>
    <xf numFmtId="178" fontId="58" fillId="19" borderId="0"/>
    <xf numFmtId="0" fontId="62" fillId="0" borderId="0"/>
    <xf numFmtId="0" fontId="2" fillId="0" borderId="0"/>
    <xf numFmtId="0" fontId="11" fillId="0" borderId="0"/>
    <xf numFmtId="175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0" fontId="40" fillId="14" borderId="0" applyNumberFormat="0" applyBorder="0" applyAlignment="0" applyProtection="0"/>
    <xf numFmtId="171" fontId="11" fillId="0" borderId="17" applyNumberFormat="0" applyAlignment="0"/>
    <xf numFmtId="0" fontId="50" fillId="7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4" borderId="10" applyNumberFormat="0" applyFont="0" applyAlignment="0" applyProtection="0"/>
    <xf numFmtId="0" fontId="11" fillId="29" borderId="20" applyNumberFormat="0" applyProtection="0">
      <alignment horizontal="left" vertical="center" indent="1"/>
    </xf>
    <xf numFmtId="0" fontId="11" fillId="29" borderId="20" applyNumberFormat="0" applyProtection="0">
      <alignment horizontal="left" vertical="top" indent="1"/>
    </xf>
    <xf numFmtId="0" fontId="11" fillId="22" borderId="20" applyNumberFormat="0" applyProtection="0">
      <alignment horizontal="left" vertical="center" indent="1"/>
    </xf>
    <xf numFmtId="0" fontId="11" fillId="22" borderId="20" applyNumberFormat="0" applyProtection="0">
      <alignment horizontal="left" vertical="top" indent="1"/>
    </xf>
    <xf numFmtId="0" fontId="11" fillId="31" borderId="20" applyNumberFormat="0" applyProtection="0">
      <alignment horizontal="left" vertical="center" indent="1"/>
    </xf>
    <xf numFmtId="0" fontId="11" fillId="31" borderId="20" applyNumberFormat="0" applyProtection="0">
      <alignment horizontal="left" vertical="top" indent="1"/>
    </xf>
    <xf numFmtId="0" fontId="11" fillId="32" borderId="20" applyNumberFormat="0" applyProtection="0">
      <alignment horizontal="left" vertical="center" indent="1"/>
    </xf>
    <xf numFmtId="0" fontId="11" fillId="32" borderId="20" applyNumberFormat="0" applyProtection="0">
      <alignment horizontal="left" vertical="top" indent="1"/>
    </xf>
    <xf numFmtId="0" fontId="11" fillId="4" borderId="0" applyNumberFormat="0" applyFont="0" applyBorder="0" applyAlignment="0" applyProtection="0"/>
    <xf numFmtId="0" fontId="11" fillId="15" borderId="0" applyNumberFormat="0" applyFont="0" applyBorder="0" applyAlignment="0" applyProtection="0"/>
    <xf numFmtId="0" fontId="11" fillId="6" borderId="0" applyNumberFormat="0" applyFont="0" applyBorder="0" applyAlignment="0" applyProtection="0"/>
    <xf numFmtId="0" fontId="11" fillId="6" borderId="0" applyNumberFormat="0" applyFont="0" applyBorder="0" applyAlignment="0" applyProtection="0"/>
    <xf numFmtId="0" fontId="11" fillId="0" borderId="0" applyNumberFormat="0" applyFont="0" applyFill="0" applyBorder="0" applyAlignment="0" applyProtection="0"/>
    <xf numFmtId="0" fontId="44" fillId="18" borderId="0" applyNumberFormat="0" applyBorder="0" applyAlignment="0" applyProtection="0"/>
    <xf numFmtId="0" fontId="51" fillId="15" borderId="18" applyNumberFormat="0" applyAlignment="0" applyProtection="0"/>
    <xf numFmtId="0" fontId="11" fillId="0" borderId="0"/>
    <xf numFmtId="0" fontId="43" fillId="0" borderId="0" applyNumberFormat="0" applyFill="0" applyBorder="0" applyAlignment="0" applyProtection="0"/>
    <xf numFmtId="0" fontId="37" fillId="0" borderId="0">
      <alignment horizontal="left"/>
    </xf>
    <xf numFmtId="0" fontId="45" fillId="0" borderId="14" applyNumberFormat="0" applyFill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7" fillId="0" borderId="0" applyNumberFormat="0" applyFill="0" applyBorder="0" applyAlignment="0" applyProtection="0"/>
    <xf numFmtId="0" fontId="42" fillId="16" borderId="9" applyNumberFormat="0" applyAlignment="0" applyProtection="0"/>
    <xf numFmtId="0" fontId="11" fillId="0" borderId="0"/>
    <xf numFmtId="0" fontId="11" fillId="4" borderId="10" applyNumberFormat="0" applyFont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7" fillId="0" borderId="0">
      <alignment horizontal="left"/>
    </xf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78" fontId="58" fillId="15" borderId="0"/>
    <xf numFmtId="170" fontId="11" fillId="4" borderId="10" applyNumberFormat="0" applyFont="0" applyAlignment="0" applyProtection="0"/>
    <xf numFmtId="170" fontId="11" fillId="0" borderId="0"/>
    <xf numFmtId="170" fontId="11" fillId="0" borderId="0"/>
    <xf numFmtId="170" fontId="11" fillId="0" borderId="0"/>
    <xf numFmtId="170" fontId="11" fillId="4" borderId="10" applyNumberFormat="0" applyFont="0" applyAlignment="0" applyProtection="0"/>
    <xf numFmtId="170" fontId="11" fillId="29" borderId="20" applyNumberFormat="0" applyProtection="0">
      <alignment horizontal="left" vertical="center" indent="1"/>
    </xf>
    <xf numFmtId="170" fontId="11" fillId="29" borderId="20" applyNumberFormat="0" applyProtection="0">
      <alignment horizontal="left" vertical="top" indent="1"/>
    </xf>
    <xf numFmtId="170" fontId="11" fillId="22" borderId="20" applyNumberFormat="0" applyProtection="0">
      <alignment horizontal="left" vertical="center" indent="1"/>
    </xf>
    <xf numFmtId="170" fontId="11" fillId="22" borderId="20" applyNumberFormat="0" applyProtection="0">
      <alignment horizontal="left" vertical="top" indent="1"/>
    </xf>
    <xf numFmtId="170" fontId="11" fillId="31" borderId="20" applyNumberFormat="0" applyProtection="0">
      <alignment horizontal="left" vertical="center" indent="1"/>
    </xf>
    <xf numFmtId="170" fontId="11" fillId="31" borderId="20" applyNumberFormat="0" applyProtection="0">
      <alignment horizontal="left" vertical="top" indent="1"/>
    </xf>
    <xf numFmtId="170" fontId="11" fillId="32" borderId="20" applyNumberFormat="0" applyProtection="0">
      <alignment horizontal="left" vertical="center" indent="1"/>
    </xf>
    <xf numFmtId="170" fontId="11" fillId="32" borderId="20" applyNumberFormat="0" applyProtection="0">
      <alignment horizontal="left" vertical="top" indent="1"/>
    </xf>
    <xf numFmtId="170" fontId="11" fillId="4" borderId="0" applyNumberFormat="0" applyFont="0" applyBorder="0" applyAlignment="0" applyProtection="0"/>
    <xf numFmtId="170" fontId="11" fillId="15" borderId="0" applyNumberFormat="0" applyFont="0" applyBorder="0" applyAlignment="0" applyProtection="0"/>
    <xf numFmtId="170" fontId="11" fillId="6" borderId="0" applyNumberFormat="0" applyFont="0" applyBorder="0" applyAlignment="0" applyProtection="0"/>
    <xf numFmtId="170" fontId="11" fillId="0" borderId="0"/>
    <xf numFmtId="170" fontId="11" fillId="6" borderId="0" applyNumberFormat="0" applyFont="0" applyBorder="0" applyAlignment="0" applyProtection="0"/>
    <xf numFmtId="170" fontId="11" fillId="0" borderId="0" applyNumberFormat="0" applyFont="0" applyFill="0" applyBorder="0" applyAlignment="0" applyProtection="0"/>
    <xf numFmtId="170" fontId="11" fillId="0" borderId="0"/>
    <xf numFmtId="170" fontId="11" fillId="0" borderId="0"/>
    <xf numFmtId="0" fontId="11" fillId="0" borderId="0"/>
    <xf numFmtId="170" fontId="11" fillId="0" borderId="0"/>
    <xf numFmtId="0" fontId="11" fillId="0" borderId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0" fontId="11" fillId="0" borderId="0" applyNumberFormat="0" applyFont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37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78" fontId="58" fillId="15" borderId="0"/>
    <xf numFmtId="178" fontId="58" fillId="15" borderId="0"/>
    <xf numFmtId="0" fontId="63" fillId="17" borderId="11" applyNumberFormat="0" applyProtection="0">
      <alignment horizontal="center"/>
    </xf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82" fontId="11" fillId="0" borderId="0" applyFont="0" applyFill="0" applyBorder="0" applyAlignment="0" applyProtection="0"/>
    <xf numFmtId="178" fontId="58" fillId="15" borderId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70" fontId="11" fillId="0" borderId="0"/>
    <xf numFmtId="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0" fontId="1" fillId="0" borderId="0"/>
    <xf numFmtId="0" fontId="11" fillId="0" borderId="0"/>
    <xf numFmtId="164" fontId="13" fillId="0" borderId="0" applyNumberFormat="0" applyFont="0" applyBorder="0" applyAlignment="0" applyProtection="0"/>
    <xf numFmtId="178" fontId="58" fillId="15" borderId="0"/>
    <xf numFmtId="182" fontId="11" fillId="0" borderId="0" applyFont="0" applyFill="0" applyBorder="0" applyAlignment="0" applyProtection="0"/>
    <xf numFmtId="178" fontId="58" fillId="15" borderId="0"/>
    <xf numFmtId="178" fontId="58" fillId="15" borderId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0" fontId="11" fillId="0" borderId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78" fontId="58" fillId="15" borderId="0"/>
    <xf numFmtId="178" fontId="58" fillId="15" borderId="0"/>
    <xf numFmtId="0" fontId="1" fillId="0" borderId="0"/>
    <xf numFmtId="0" fontId="1" fillId="0" borderId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78" fontId="58" fillId="15" borderId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0" fontId="11" fillId="0" borderId="0"/>
    <xf numFmtId="0" fontId="37" fillId="0" borderId="0">
      <alignment horizontal="left"/>
    </xf>
  </cellStyleXfs>
  <cellXfs count="352">
    <xf numFmtId="0" fontId="0" fillId="0" borderId="0" xfId="0" applyAlignment="1">
      <alignment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8" fillId="0" borderId="0" xfId="0" applyFont="1" applyAlignment="1">
      <alignment horizontal="left"/>
    </xf>
    <xf numFmtId="0" fontId="62" fillId="0" borderId="0" xfId="361" applyAlignment="1">
      <alignment wrapText="1"/>
    </xf>
    <xf numFmtId="0" fontId="61" fillId="0" borderId="0" xfId="0" applyFont="1" applyAlignment="1">
      <alignment wrapText="1"/>
    </xf>
    <xf numFmtId="0" fontId="61" fillId="0" borderId="6" xfId="0" applyFont="1" applyBorder="1"/>
    <xf numFmtId="166" fontId="61" fillId="0" borderId="6" xfId="0" applyNumberFormat="1" applyFont="1" applyBorder="1" applyAlignment="1">
      <alignment horizontal="center"/>
    </xf>
    <xf numFmtId="166" fontId="61" fillId="0" borderId="17" xfId="0" applyNumberFormat="1" applyFont="1" applyBorder="1" applyAlignment="1">
      <alignment horizontal="center"/>
    </xf>
    <xf numFmtId="0" fontId="61" fillId="0" borderId="6" xfId="0" applyFont="1" applyBorder="1" applyAlignment="1">
      <alignment horizontal="center"/>
    </xf>
    <xf numFmtId="0" fontId="61" fillId="0" borderId="17" xfId="0" applyFont="1" applyBorder="1" applyAlignment="1">
      <alignment wrapText="1"/>
    </xf>
    <xf numFmtId="0" fontId="61" fillId="0" borderId="13" xfId="0" applyFont="1" applyBorder="1" applyAlignment="1">
      <alignment horizontal="center"/>
    </xf>
    <xf numFmtId="0" fontId="61" fillId="0" borderId="1" xfId="0" applyFont="1" applyBorder="1" applyAlignment="1">
      <alignment horizontal="center"/>
    </xf>
    <xf numFmtId="166" fontId="61" fillId="0" borderId="1" xfId="0" applyNumberFormat="1" applyFont="1" applyBorder="1" applyAlignment="1">
      <alignment horizontal="center"/>
    </xf>
    <xf numFmtId="166" fontId="61" fillId="0" borderId="0" xfId="0" applyNumberFormat="1" applyFont="1" applyAlignment="1">
      <alignment horizontal="center"/>
    </xf>
    <xf numFmtId="0" fontId="61" fillId="0" borderId="17" xfId="0" applyFont="1" applyBorder="1"/>
    <xf numFmtId="165" fontId="61" fillId="0" borderId="13" xfId="0" applyNumberFormat="1" applyFont="1" applyBorder="1"/>
    <xf numFmtId="165" fontId="60" fillId="0" borderId="13" xfId="0" applyNumberFormat="1" applyFont="1" applyBorder="1"/>
    <xf numFmtId="165" fontId="61" fillId="0" borderId="17" xfId="0" applyNumberFormat="1" applyFont="1" applyBorder="1" applyAlignment="1">
      <alignment horizontal="left"/>
    </xf>
    <xf numFmtId="165" fontId="61" fillId="0" borderId="6" xfId="0" applyNumberFormat="1" applyFont="1" applyBorder="1" applyAlignment="1">
      <alignment horizontal="left"/>
    </xf>
    <xf numFmtId="167" fontId="61" fillId="0" borderId="4" xfId="0" applyNumberFormat="1" applyFont="1" applyBorder="1"/>
    <xf numFmtId="165" fontId="61" fillId="0" borderId="4" xfId="0" applyNumberFormat="1" applyFont="1" applyBorder="1" applyAlignment="1">
      <alignment horizontal="left"/>
    </xf>
    <xf numFmtId="165" fontId="61" fillId="0" borderId="0" xfId="0" applyNumberFormat="1" applyFont="1"/>
    <xf numFmtId="165" fontId="60" fillId="0" borderId="0" xfId="0" applyNumberFormat="1" applyFont="1"/>
    <xf numFmtId="165" fontId="61" fillId="0" borderId="3" xfId="0" applyNumberFormat="1" applyFont="1" applyBorder="1"/>
    <xf numFmtId="165" fontId="61" fillId="0" borderId="3" xfId="0" applyNumberFormat="1" applyFont="1" applyBorder="1" applyAlignment="1">
      <alignment horizontal="left"/>
    </xf>
    <xf numFmtId="0" fontId="60" fillId="0" borderId="3" xfId="0" applyFont="1" applyBorder="1" applyAlignment="1">
      <alignment wrapText="1"/>
    </xf>
    <xf numFmtId="165" fontId="61" fillId="0" borderId="1" xfId="0" applyNumberFormat="1" applyFont="1" applyBorder="1"/>
    <xf numFmtId="165" fontId="61" fillId="0" borderId="1" xfId="0" applyNumberFormat="1" applyFont="1" applyBorder="1" applyAlignment="1">
      <alignment horizontal="left"/>
    </xf>
    <xf numFmtId="165" fontId="60" fillId="0" borderId="1" xfId="0" applyNumberFormat="1" applyFont="1" applyBorder="1"/>
    <xf numFmtId="0" fontId="61" fillId="0" borderId="1" xfId="0" applyFont="1" applyBorder="1" applyAlignment="1">
      <alignment wrapText="1"/>
    </xf>
    <xf numFmtId="167" fontId="61" fillId="0" borderId="0" xfId="0" applyNumberFormat="1" applyFont="1"/>
    <xf numFmtId="165" fontId="61" fillId="0" borderId="0" xfId="0" applyNumberFormat="1" applyFont="1" applyAlignment="1">
      <alignment horizontal="left"/>
    </xf>
    <xf numFmtId="166" fontId="60" fillId="0" borderId="1" xfId="0" applyNumberFormat="1" applyFont="1" applyBorder="1"/>
    <xf numFmtId="0" fontId="61" fillId="0" borderId="1" xfId="0" applyFont="1" applyBorder="1" applyAlignment="1">
      <alignment horizontal="left"/>
    </xf>
    <xf numFmtId="0" fontId="61" fillId="0" borderId="0" xfId="0" applyFont="1" applyAlignment="1">
      <alignment horizontal="left"/>
    </xf>
    <xf numFmtId="0" fontId="61" fillId="0" borderId="0" xfId="0" applyFont="1" applyAlignment="1">
      <alignment horizontal="center"/>
    </xf>
    <xf numFmtId="0" fontId="60" fillId="0" borderId="0" xfId="0" applyFont="1" applyAlignment="1">
      <alignment wrapText="1"/>
    </xf>
    <xf numFmtId="167" fontId="61" fillId="0" borderId="26" xfId="0" applyNumberFormat="1" applyFont="1" applyBorder="1" applyAlignment="1">
      <alignment horizontal="left"/>
    </xf>
    <xf numFmtId="0" fontId="55" fillId="0" borderId="0" xfId="361" applyFont="1" applyAlignment="1">
      <alignment horizontal="left"/>
    </xf>
    <xf numFmtId="0" fontId="61" fillId="0" borderId="26" xfId="0" applyFont="1" applyBorder="1" applyAlignment="1">
      <alignment horizontal="center"/>
    </xf>
    <xf numFmtId="0" fontId="61" fillId="0" borderId="17" xfId="0" applyFont="1" applyBorder="1" applyAlignment="1">
      <alignment horizontal="center"/>
    </xf>
    <xf numFmtId="167" fontId="61" fillId="0" borderId="26" xfId="0" applyNumberFormat="1" applyFont="1" applyBorder="1"/>
    <xf numFmtId="165" fontId="61" fillId="0" borderId="13" xfId="0" applyNumberFormat="1" applyFont="1" applyBorder="1" applyAlignment="1">
      <alignment horizontal="left"/>
    </xf>
    <xf numFmtId="0" fontId="61" fillId="0" borderId="13" xfId="0" applyFont="1" applyBorder="1" applyAlignment="1">
      <alignment horizontal="left"/>
    </xf>
    <xf numFmtId="0" fontId="60" fillId="0" borderId="17" xfId="0" applyFont="1" applyBorder="1" applyAlignment="1">
      <alignment wrapText="1"/>
    </xf>
    <xf numFmtId="0" fontId="60" fillId="0" borderId="13" xfId="0" applyFont="1" applyBorder="1" applyAlignment="1">
      <alignment wrapText="1"/>
    </xf>
    <xf numFmtId="0" fontId="60" fillId="0" borderId="6" xfId="0" applyFont="1" applyBorder="1" applyAlignment="1">
      <alignment wrapText="1"/>
    </xf>
    <xf numFmtId="166" fontId="61" fillId="0" borderId="1" xfId="0" applyNumberFormat="1" applyFont="1" applyBorder="1"/>
    <xf numFmtId="0" fontId="61" fillId="0" borderId="1" xfId="0" applyFont="1" applyBorder="1" applyAlignment="1">
      <alignment horizontal="center" wrapText="1"/>
    </xf>
    <xf numFmtId="0" fontId="61" fillId="0" borderId="0" xfId="0" applyFont="1"/>
    <xf numFmtId="0" fontId="61" fillId="0" borderId="26" xfId="0" applyFont="1" applyBorder="1" applyAlignment="1">
      <alignment horizontal="left"/>
    </xf>
    <xf numFmtId="167" fontId="61" fillId="0" borderId="0" xfId="0" applyNumberFormat="1" applyFont="1" applyAlignment="1">
      <alignment horizontal="left"/>
    </xf>
    <xf numFmtId="37" fontId="57" fillId="0" borderId="0" xfId="360" applyNumberFormat="1" applyFont="1" applyFill="1" applyAlignment="1" applyProtection="1">
      <alignment horizontal="center"/>
      <protection locked="0"/>
    </xf>
    <xf numFmtId="37" fontId="57" fillId="0" borderId="26" xfId="360" applyNumberFormat="1" applyFont="1" applyFill="1" applyBorder="1" applyAlignment="1" applyProtection="1">
      <alignment horizontal="center"/>
      <protection locked="0"/>
    </xf>
    <xf numFmtId="37" fontId="59" fillId="0" borderId="0" xfId="360" applyNumberFormat="1" applyFont="1" applyFill="1" applyAlignment="1" applyProtection="1">
      <alignment horizontal="center"/>
      <protection locked="0"/>
    </xf>
    <xf numFmtId="37" fontId="57" fillId="0" borderId="0" xfId="360" quotePrefix="1" applyNumberFormat="1" applyFont="1" applyFill="1" applyAlignment="1" applyProtection="1">
      <alignment horizontal="center"/>
      <protection locked="0"/>
    </xf>
    <xf numFmtId="37" fontId="57" fillId="0" borderId="1" xfId="360" quotePrefix="1" applyNumberFormat="1" applyFont="1" applyFill="1" applyBorder="1" applyAlignment="1" applyProtection="1">
      <alignment horizontal="center"/>
      <protection locked="0"/>
    </xf>
    <xf numFmtId="181" fontId="59" fillId="0" borderId="0" xfId="360" applyNumberFormat="1" applyFont="1" applyFill="1" applyAlignment="1">
      <alignment horizontal="right"/>
    </xf>
    <xf numFmtId="178" fontId="59" fillId="0" borderId="0" xfId="360" applyFont="1" applyFill="1" applyAlignment="1">
      <alignment horizontal="right"/>
    </xf>
    <xf numFmtId="0" fontId="5" fillId="0" borderId="0" xfId="0" applyFont="1" applyAlignment="1">
      <alignment wrapText="1"/>
    </xf>
    <xf numFmtId="167" fontId="5" fillId="0" borderId="0" xfId="0" applyNumberFormat="1" applyFont="1"/>
    <xf numFmtId="0" fontId="4" fillId="0" borderId="26" xfId="0" applyFont="1" applyBorder="1" applyAlignment="1">
      <alignment vertical="center" wrapText="1"/>
    </xf>
    <xf numFmtId="0" fontId="60" fillId="0" borderId="0" xfId="361" applyFont="1" applyAlignment="1">
      <alignment wrapText="1"/>
    </xf>
    <xf numFmtId="0" fontId="61" fillId="0" borderId="0" xfId="361" applyFont="1" applyAlignment="1">
      <alignment wrapText="1"/>
    </xf>
    <xf numFmtId="0" fontId="61" fillId="0" borderId="1" xfId="0" applyFont="1" applyBorder="1" applyAlignment="1">
      <alignment horizontal="right"/>
    </xf>
    <xf numFmtId="0" fontId="0" fillId="0" borderId="1" xfId="0" applyBorder="1" applyAlignment="1">
      <alignment wrapText="1"/>
    </xf>
    <xf numFmtId="176" fontId="57" fillId="0" borderId="13" xfId="360" quotePrefix="1" applyNumberFormat="1" applyFont="1" applyFill="1" applyBorder="1"/>
    <xf numFmtId="0" fontId="5" fillId="0" borderId="0" xfId="361" applyFont="1" applyAlignment="1">
      <alignment wrapText="1"/>
    </xf>
    <xf numFmtId="171" fontId="57" fillId="0" borderId="0" xfId="360" applyNumberFormat="1" applyFont="1" applyFill="1" applyAlignment="1">
      <alignment horizontal="right"/>
    </xf>
    <xf numFmtId="181" fontId="57" fillId="0" borderId="0" xfId="360" applyNumberFormat="1" applyFont="1" applyFill="1" applyAlignment="1">
      <alignment horizontal="right"/>
    </xf>
    <xf numFmtId="181" fontId="57" fillId="0" borderId="1" xfId="360" applyNumberFormat="1" applyFont="1" applyFill="1" applyBorder="1" applyAlignment="1">
      <alignment horizontal="right"/>
    </xf>
    <xf numFmtId="181" fontId="57" fillId="0" borderId="13" xfId="360" applyNumberFormat="1" applyFont="1" applyFill="1" applyBorder="1" applyAlignment="1">
      <alignment horizontal="right"/>
    </xf>
    <xf numFmtId="171" fontId="57" fillId="0" borderId="26" xfId="360" applyNumberFormat="1" applyFont="1" applyFill="1" applyBorder="1" applyAlignment="1">
      <alignment horizontal="right"/>
    </xf>
    <xf numFmtId="178" fontId="57" fillId="0" borderId="0" xfId="360" applyFont="1" applyFill="1" applyAlignment="1">
      <alignment horizontal="right"/>
    </xf>
    <xf numFmtId="179" fontId="61" fillId="0" borderId="0" xfId="0" applyNumberFormat="1" applyFont="1" applyAlignment="1">
      <alignment horizontal="right"/>
    </xf>
    <xf numFmtId="0" fontId="6" fillId="0" borderId="6" xfId="361" quotePrefix="1" applyFont="1" applyBorder="1"/>
    <xf numFmtId="0" fontId="62" fillId="0" borderId="0" xfId="361"/>
    <xf numFmtId="167" fontId="59" fillId="0" borderId="26" xfId="360" applyNumberFormat="1" applyFont="1" applyFill="1" applyBorder="1" applyAlignment="1">
      <alignment horizontal="right"/>
    </xf>
    <xf numFmtId="167" fontId="59" fillId="0" borderId="0" xfId="360" applyNumberFormat="1" applyFont="1" applyFill="1" applyAlignment="1">
      <alignment horizontal="right"/>
    </xf>
    <xf numFmtId="165" fontId="59" fillId="0" borderId="1" xfId="360" applyNumberFormat="1" applyFont="1" applyFill="1" applyBorder="1" applyAlignment="1">
      <alignment horizontal="right"/>
    </xf>
    <xf numFmtId="0" fontId="6" fillId="0" borderId="0" xfId="361" quotePrefix="1" applyFont="1"/>
    <xf numFmtId="171" fontId="59" fillId="0" borderId="26" xfId="360" applyNumberFormat="1" applyFont="1" applyFill="1" applyBorder="1" applyAlignment="1">
      <alignment horizontal="right"/>
    </xf>
    <xf numFmtId="183" fontId="59" fillId="0" borderId="0" xfId="360" applyNumberFormat="1" applyFont="1" applyFill="1" applyAlignment="1">
      <alignment horizontal="right"/>
    </xf>
    <xf numFmtId="165" fontId="4" fillId="0" borderId="0" xfId="0" applyNumberFormat="1" applyFont="1"/>
    <xf numFmtId="49" fontId="65" fillId="0" borderId="13" xfId="0" applyNumberFormat="1" applyFont="1" applyBorder="1" applyAlignment="1">
      <alignment horizontal="left" vertical="top"/>
    </xf>
    <xf numFmtId="49" fontId="65" fillId="0" borderId="1" xfId="0" applyNumberFormat="1" applyFont="1" applyBorder="1" applyAlignment="1">
      <alignment horizontal="left" vertical="top"/>
    </xf>
    <xf numFmtId="179" fontId="4" fillId="0" borderId="0" xfId="0" applyNumberFormat="1" applyFont="1" applyAlignment="1">
      <alignment horizontal="right"/>
    </xf>
    <xf numFmtId="165" fontId="4" fillId="0" borderId="13" xfId="0" applyNumberFormat="1" applyFont="1" applyBorder="1"/>
    <xf numFmtId="165" fontId="4" fillId="0" borderId="1" xfId="0" applyNumberFormat="1" applyFont="1" applyBorder="1"/>
    <xf numFmtId="0" fontId="6" fillId="0" borderId="0" xfId="361" applyFont="1" applyAlignment="1">
      <alignment wrapText="1"/>
    </xf>
    <xf numFmtId="171" fontId="59" fillId="0" borderId="0" xfId="360" applyNumberFormat="1" applyFont="1" applyFill="1" applyAlignment="1">
      <alignment horizontal="right"/>
    </xf>
    <xf numFmtId="177" fontId="61" fillId="0" borderId="0" xfId="0" applyNumberFormat="1" applyFont="1"/>
    <xf numFmtId="179" fontId="4" fillId="0" borderId="0" xfId="0" applyNumberFormat="1" applyFont="1"/>
    <xf numFmtId="0" fontId="5" fillId="0" borderId="17" xfId="0" applyFont="1" applyBorder="1"/>
    <xf numFmtId="178" fontId="59" fillId="0" borderId="0" xfId="360" applyFont="1" applyFill="1"/>
    <xf numFmtId="165" fontId="59" fillId="0" borderId="1" xfId="360" applyNumberFormat="1" applyFont="1" applyFill="1" applyBorder="1"/>
    <xf numFmtId="181" fontId="59" fillId="0" borderId="0" xfId="360" applyNumberFormat="1" applyFont="1" applyFill="1"/>
    <xf numFmtId="181" fontId="59" fillId="0" borderId="1" xfId="360" applyNumberFormat="1" applyFont="1" applyFill="1" applyBorder="1" applyAlignment="1">
      <alignment horizontal="right"/>
    </xf>
    <xf numFmtId="167" fontId="4" fillId="0" borderId="0" xfId="0" applyNumberFormat="1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26" xfId="0" applyFont="1" applyBorder="1" applyAlignment="1">
      <alignment horizontal="left"/>
    </xf>
    <xf numFmtId="165" fontId="61" fillId="0" borderId="26" xfId="0" applyNumberFormat="1" applyFont="1" applyBorder="1" applyAlignment="1">
      <alignment horizontal="left"/>
    </xf>
    <xf numFmtId="167" fontId="4" fillId="0" borderId="26" xfId="0" applyNumberFormat="1" applyFont="1" applyBorder="1"/>
    <xf numFmtId="165" fontId="4" fillId="0" borderId="3" xfId="0" applyNumberFormat="1" applyFont="1" applyBorder="1"/>
    <xf numFmtId="176" fontId="59" fillId="0" borderId="13" xfId="360" quotePrefix="1" applyNumberFormat="1" applyFont="1" applyFill="1" applyBorder="1"/>
    <xf numFmtId="0" fontId="6" fillId="0" borderId="3" xfId="0" applyFont="1" applyBorder="1"/>
    <xf numFmtId="165" fontId="7" fillId="0" borderId="3" xfId="0" applyNumberFormat="1" applyFont="1" applyBorder="1" applyAlignment="1">
      <alignment horizontal="left"/>
    </xf>
    <xf numFmtId="167" fontId="7" fillId="0" borderId="6" xfId="0" applyNumberFormat="1" applyFont="1" applyBorder="1" applyAlignment="1">
      <alignment horizontal="left"/>
    </xf>
    <xf numFmtId="167" fontId="7" fillId="0" borderId="0" xfId="0" applyNumberFormat="1" applyFont="1" applyAlignment="1">
      <alignment horizontal="left"/>
    </xf>
    <xf numFmtId="167" fontId="4" fillId="0" borderId="5" xfId="0" applyNumberFormat="1" applyFont="1" applyBorder="1" applyAlignment="1">
      <alignment horizontal="left"/>
    </xf>
    <xf numFmtId="165" fontId="61" fillId="0" borderId="19" xfId="0" applyNumberFormat="1" applyFont="1" applyBorder="1" applyAlignment="1">
      <alignment horizontal="left"/>
    </xf>
    <xf numFmtId="177" fontId="61" fillId="0" borderId="19" xfId="0" applyNumberFormat="1" applyFont="1" applyBorder="1"/>
    <xf numFmtId="37" fontId="57" fillId="0" borderId="19" xfId="360" quotePrefix="1" applyNumberFormat="1" applyFont="1" applyFill="1" applyBorder="1" applyAlignment="1" applyProtection="1">
      <alignment horizontal="center"/>
      <protection locked="0"/>
    </xf>
    <xf numFmtId="176" fontId="13" fillId="0" borderId="0" xfId="282" quotePrefix="1" applyNumberFormat="1" applyFont="1" applyAlignment="1">
      <alignment horizontal="left" vertical="top" wrapText="1"/>
    </xf>
    <xf numFmtId="0" fontId="6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7" fillId="0" borderId="0" xfId="0" applyFont="1"/>
    <xf numFmtId="0" fontId="0" fillId="0" borderId="13" xfId="0" applyBorder="1" applyAlignment="1">
      <alignment horizontal="left"/>
    </xf>
    <xf numFmtId="0" fontId="5" fillId="0" borderId="13" xfId="0" applyFont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6" fillId="0" borderId="3" xfId="0" applyFont="1" applyBorder="1" applyAlignment="1">
      <alignment horizontal="center"/>
    </xf>
    <xf numFmtId="167" fontId="9" fillId="0" borderId="0" xfId="0" applyNumberFormat="1" applyFont="1" applyAlignment="1">
      <alignment horizontal="left"/>
    </xf>
    <xf numFmtId="167" fontId="9" fillId="0" borderId="0" xfId="0" applyNumberFormat="1" applyFont="1"/>
    <xf numFmtId="165" fontId="5" fillId="0" borderId="0" xfId="0" applyNumberFormat="1" applyFont="1"/>
    <xf numFmtId="165" fontId="9" fillId="0" borderId="0" xfId="0" applyNumberFormat="1" applyFont="1" applyAlignment="1">
      <alignment horizontal="left"/>
    </xf>
    <xf numFmtId="165" fontId="9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left"/>
    </xf>
    <xf numFmtId="165" fontId="9" fillId="0" borderId="0" xfId="0" applyNumberFormat="1" applyFont="1"/>
    <xf numFmtId="165" fontId="5" fillId="0" borderId="0" xfId="0" applyNumberFormat="1" applyFont="1" applyAlignment="1">
      <alignment horizontal="center"/>
    </xf>
    <xf numFmtId="165" fontId="9" fillId="0" borderId="0" xfId="0" applyNumberFormat="1" applyFont="1" applyAlignment="1">
      <alignment horizontal="center"/>
    </xf>
    <xf numFmtId="165" fontId="9" fillId="0" borderId="1" xfId="0" applyNumberFormat="1" applyFont="1" applyBorder="1" applyAlignment="1">
      <alignment horizontal="left"/>
    </xf>
    <xf numFmtId="165" fontId="9" fillId="0" borderId="3" xfId="0" applyNumberFormat="1" applyFont="1" applyBorder="1" applyAlignment="1">
      <alignment horizontal="left"/>
    </xf>
    <xf numFmtId="165" fontId="5" fillId="0" borderId="3" xfId="0" applyNumberFormat="1" applyFont="1" applyBorder="1"/>
    <xf numFmtId="165" fontId="9" fillId="0" borderId="3" xfId="0" applyNumberFormat="1" applyFont="1" applyBorder="1"/>
    <xf numFmtId="0" fontId="4" fillId="0" borderId="13" xfId="0" applyFont="1" applyBorder="1" applyAlignment="1">
      <alignment wrapText="1"/>
    </xf>
    <xf numFmtId="165" fontId="7" fillId="0" borderId="13" xfId="0" applyNumberFormat="1" applyFont="1" applyBorder="1" applyAlignment="1">
      <alignment horizontal="left"/>
    </xf>
    <xf numFmtId="165" fontId="9" fillId="0" borderId="13" xfId="0" applyNumberFormat="1" applyFont="1" applyBorder="1" applyAlignment="1">
      <alignment horizontal="left"/>
    </xf>
    <xf numFmtId="165" fontId="5" fillId="0" borderId="13" xfId="0" applyNumberFormat="1" applyFont="1" applyBorder="1"/>
    <xf numFmtId="165" fontId="9" fillId="0" borderId="13" xfId="0" applyNumberFormat="1" applyFont="1" applyBorder="1"/>
    <xf numFmtId="165" fontId="5" fillId="0" borderId="3" xfId="0" applyNumberFormat="1" applyFont="1" applyBorder="1" applyAlignment="1">
      <alignment horizontal="left"/>
    </xf>
    <xf numFmtId="0" fontId="5" fillId="0" borderId="0" xfId="0" applyFont="1"/>
    <xf numFmtId="165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/>
    <xf numFmtId="165" fontId="9" fillId="0" borderId="1" xfId="0" applyNumberFormat="1" applyFont="1" applyBorder="1"/>
    <xf numFmtId="167" fontId="9" fillId="0" borderId="26" xfId="0" applyNumberFormat="1" applyFont="1" applyBorder="1" applyAlignment="1">
      <alignment horizontal="left"/>
    </xf>
    <xf numFmtId="167" fontId="5" fillId="0" borderId="26" xfId="0" applyNumberFormat="1" applyFont="1" applyBorder="1"/>
    <xf numFmtId="167" fontId="9" fillId="0" borderId="26" xfId="0" applyNumberFormat="1" applyFont="1" applyBorder="1"/>
    <xf numFmtId="0" fontId="4" fillId="0" borderId="6" xfId="0" applyFont="1" applyBorder="1" applyAlignment="1">
      <alignment wrapText="1"/>
    </xf>
    <xf numFmtId="167" fontId="9" fillId="0" borderId="6" xfId="0" applyNumberFormat="1" applyFont="1" applyBorder="1" applyAlignment="1">
      <alignment horizontal="left"/>
    </xf>
    <xf numFmtId="167" fontId="5" fillId="0" borderId="6" xfId="0" applyNumberFormat="1" applyFont="1" applyBorder="1" applyAlignment="1">
      <alignment horizontal="left"/>
    </xf>
    <xf numFmtId="167" fontId="5" fillId="0" borderId="0" xfId="0" applyNumberFormat="1" applyFont="1" applyAlignment="1">
      <alignment horizontal="left"/>
    </xf>
    <xf numFmtId="167" fontId="7" fillId="0" borderId="5" xfId="0" applyNumberFormat="1" applyFont="1" applyBorder="1" applyAlignment="1">
      <alignment horizontal="left"/>
    </xf>
    <xf numFmtId="167" fontId="9" fillId="0" borderId="5" xfId="0" applyNumberFormat="1" applyFont="1" applyBorder="1" applyAlignment="1">
      <alignment horizontal="left"/>
    </xf>
    <xf numFmtId="167" fontId="9" fillId="0" borderId="5" xfId="0" applyNumberFormat="1" applyFont="1" applyBorder="1"/>
    <xf numFmtId="0" fontId="67" fillId="0" borderId="1" xfId="0" quotePrefix="1" applyFont="1" applyBorder="1" applyAlignment="1">
      <alignment wrapText="1"/>
    </xf>
    <xf numFmtId="165" fontId="5" fillId="0" borderId="6" xfId="0" applyNumberFormat="1" applyFont="1" applyBorder="1" applyAlignment="1">
      <alignment horizontal="left"/>
    </xf>
    <xf numFmtId="165" fontId="5" fillId="0" borderId="17" xfId="0" applyNumberFormat="1" applyFont="1" applyBorder="1" applyAlignment="1">
      <alignment horizontal="left"/>
    </xf>
    <xf numFmtId="165" fontId="5" fillId="0" borderId="0" xfId="0" applyNumberFormat="1" applyFont="1" applyAlignment="1">
      <alignment horizontal="left"/>
    </xf>
    <xf numFmtId="171" fontId="57" fillId="0" borderId="0" xfId="360" applyNumberFormat="1" applyFont="1" applyFill="1" applyAlignment="1">
      <alignment horizontal="right" indent="2"/>
    </xf>
    <xf numFmtId="181" fontId="57" fillId="0" borderId="2" xfId="360" applyNumberFormat="1" applyFont="1" applyFill="1" applyBorder="1" applyAlignment="1">
      <alignment horizontal="right"/>
    </xf>
    <xf numFmtId="171" fontId="57" fillId="0" borderId="5" xfId="360" applyNumberFormat="1" applyFont="1" applyFill="1" applyBorder="1" applyAlignment="1">
      <alignment horizontal="right"/>
    </xf>
    <xf numFmtId="165" fontId="4" fillId="0" borderId="6" xfId="0" applyNumberFormat="1" applyFont="1" applyBorder="1" applyAlignment="1">
      <alignment horizontal="left"/>
    </xf>
    <xf numFmtId="165" fontId="4" fillId="0" borderId="17" xfId="0" applyNumberFormat="1" applyFont="1" applyBorder="1" applyAlignment="1">
      <alignment horizontal="left"/>
    </xf>
    <xf numFmtId="165" fontId="4" fillId="0" borderId="0" xfId="0" applyNumberFormat="1" applyFont="1" applyAlignment="1">
      <alignment horizontal="left"/>
    </xf>
    <xf numFmtId="181" fontId="59" fillId="0" borderId="2" xfId="360" applyNumberFormat="1" applyFont="1" applyFill="1" applyBorder="1" applyAlignment="1">
      <alignment horizontal="right"/>
    </xf>
    <xf numFmtId="165" fontId="4" fillId="0" borderId="0" xfId="0" applyNumberFormat="1" applyFont="1" applyAlignment="1">
      <alignment horizontal="right"/>
    </xf>
    <xf numFmtId="165" fontId="4" fillId="0" borderId="3" xfId="0" applyNumberFormat="1" applyFont="1" applyBorder="1" applyAlignment="1">
      <alignment horizontal="left"/>
    </xf>
    <xf numFmtId="167" fontId="4" fillId="0" borderId="6" xfId="0" applyNumberFormat="1" applyFont="1" applyBorder="1" applyAlignment="1">
      <alignment horizontal="left"/>
    </xf>
    <xf numFmtId="167" fontId="4" fillId="0" borderId="0" xfId="0" applyNumberFormat="1" applyFont="1" applyAlignment="1">
      <alignment horizontal="left"/>
    </xf>
    <xf numFmtId="0" fontId="68" fillId="0" borderId="0" xfId="0" applyFont="1" applyAlignment="1">
      <alignment wrapText="1"/>
    </xf>
    <xf numFmtId="0" fontId="69" fillId="0" borderId="0" xfId="361" applyFont="1" applyAlignment="1">
      <alignment wrapText="1"/>
    </xf>
    <xf numFmtId="0" fontId="69" fillId="0" borderId="0" xfId="0" applyFont="1" applyAlignment="1">
      <alignment wrapText="1"/>
    </xf>
    <xf numFmtId="167" fontId="61" fillId="0" borderId="1" xfId="0" applyNumberFormat="1" applyFont="1" applyBorder="1" applyAlignment="1">
      <alignment horizontal="left"/>
    </xf>
    <xf numFmtId="167" fontId="4" fillId="0" borderId="1" xfId="0" applyNumberFormat="1" applyFont="1" applyBorder="1"/>
    <xf numFmtId="167" fontId="5" fillId="0" borderId="1" xfId="0" applyNumberFormat="1" applyFont="1" applyBorder="1"/>
    <xf numFmtId="167" fontId="61" fillId="0" borderId="1" xfId="0" applyNumberFormat="1" applyFont="1" applyBorder="1"/>
    <xf numFmtId="0" fontId="70" fillId="0" borderId="0" xfId="0" applyFont="1" applyAlignment="1">
      <alignment horizontal="left"/>
    </xf>
    <xf numFmtId="0" fontId="70" fillId="0" borderId="0" xfId="0" applyFont="1" applyAlignment="1">
      <alignment horizontal="left" wrapText="1"/>
    </xf>
    <xf numFmtId="0" fontId="71" fillId="0" borderId="0" xfId="0" applyFont="1" applyAlignment="1">
      <alignment horizontal="left"/>
    </xf>
    <xf numFmtId="0" fontId="73" fillId="0" borderId="0" xfId="0" applyFont="1" applyAlignment="1">
      <alignment wrapText="1"/>
    </xf>
    <xf numFmtId="0" fontId="72" fillId="0" borderId="0" xfId="0" applyFont="1" applyAlignment="1">
      <alignment wrapText="1"/>
    </xf>
    <xf numFmtId="0" fontId="74" fillId="0" borderId="0" xfId="0" applyFont="1" applyAlignment="1">
      <alignment wrapText="1"/>
    </xf>
    <xf numFmtId="0" fontId="74" fillId="0" borderId="0" xfId="0" applyFont="1"/>
    <xf numFmtId="165" fontId="4" fillId="0" borderId="1" xfId="0" applyNumberFormat="1" applyFont="1" applyBorder="1" applyAlignment="1">
      <alignment horizontal="right"/>
    </xf>
    <xf numFmtId="0" fontId="73" fillId="0" borderId="0" xfId="361" applyFont="1" applyAlignment="1">
      <alignment wrapText="1"/>
    </xf>
    <xf numFmtId="0" fontId="72" fillId="0" borderId="0" xfId="361" applyFont="1"/>
    <xf numFmtId="0" fontId="72" fillId="0" borderId="0" xfId="361" applyFont="1" applyAlignment="1">
      <alignment wrapText="1"/>
    </xf>
    <xf numFmtId="0" fontId="69" fillId="0" borderId="0" xfId="361" applyFont="1"/>
    <xf numFmtId="0" fontId="5" fillId="0" borderId="6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361" applyFont="1" applyAlignment="1">
      <alignment horizontal="left" vertical="top"/>
    </xf>
    <xf numFmtId="177" fontId="61" fillId="0" borderId="0" xfId="0" applyNumberFormat="1" applyFont="1" applyAlignment="1">
      <alignment wrapText="1"/>
    </xf>
    <xf numFmtId="0" fontId="0" fillId="0" borderId="0" xfId="0" applyAlignment="1">
      <alignment horizontal="left" vertical="center" wrapText="1"/>
    </xf>
    <xf numFmtId="0" fontId="73" fillId="0" borderId="0" xfId="0" applyFont="1" applyAlignment="1">
      <alignment horizontal="left" vertical="center" wrapText="1"/>
    </xf>
    <xf numFmtId="176" fontId="13" fillId="0" borderId="0" xfId="282" quotePrefix="1" applyNumberFormat="1" applyFont="1" applyAlignment="1">
      <alignment horizontal="left" vertical="center" wrapText="1"/>
    </xf>
    <xf numFmtId="0" fontId="62" fillId="0" borderId="0" xfId="0" applyFont="1" applyAlignment="1">
      <alignment wrapText="1"/>
    </xf>
    <xf numFmtId="0" fontId="6" fillId="0" borderId="0" xfId="361" applyFont="1" applyAlignment="1">
      <alignment horizontal="left" vertical="center" wrapText="1"/>
    </xf>
    <xf numFmtId="0" fontId="60" fillId="0" borderId="0" xfId="0" applyFont="1"/>
    <xf numFmtId="0" fontId="0" fillId="0" borderId="0" xfId="0"/>
    <xf numFmtId="0" fontId="61" fillId="0" borderId="1" xfId="0" applyFont="1" applyBorder="1"/>
    <xf numFmtId="0" fontId="4" fillId="0" borderId="1" xfId="0" applyFont="1" applyBorder="1"/>
    <xf numFmtId="0" fontId="0" fillId="0" borderId="1" xfId="0" applyBorder="1"/>
    <xf numFmtId="176" fontId="59" fillId="0" borderId="1" xfId="360" quotePrefix="1" applyNumberFormat="1" applyFont="1" applyFill="1" applyBorder="1"/>
    <xf numFmtId="176" fontId="57" fillId="0" borderId="1" xfId="360" quotePrefix="1" applyNumberFormat="1" applyFont="1" applyFill="1" applyBorder="1"/>
    <xf numFmtId="0" fontId="67" fillId="0" borderId="1" xfId="0" quotePrefix="1" applyFont="1" applyBorder="1"/>
    <xf numFmtId="0" fontId="60" fillId="0" borderId="3" xfId="0" applyFont="1" applyBorder="1"/>
    <xf numFmtId="0" fontId="5" fillId="0" borderId="1" xfId="0" applyFont="1" applyBorder="1"/>
    <xf numFmtId="0" fontId="59" fillId="0" borderId="0" xfId="0" applyFont="1"/>
    <xf numFmtId="0" fontId="4" fillId="0" borderId="4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167" fontId="4" fillId="0" borderId="4" xfId="0" applyNumberFormat="1" applyFont="1" applyBorder="1"/>
    <xf numFmtId="167" fontId="5" fillId="0" borderId="4" xfId="0" applyNumberFormat="1" applyFont="1" applyBorder="1"/>
    <xf numFmtId="0" fontId="4" fillId="0" borderId="6" xfId="0" applyFont="1" applyBorder="1"/>
    <xf numFmtId="0" fontId="4" fillId="0" borderId="0" xfId="0" applyFont="1"/>
    <xf numFmtId="177" fontId="4" fillId="0" borderId="0" xfId="0" applyNumberFormat="1" applyFont="1"/>
    <xf numFmtId="177" fontId="5" fillId="0" borderId="0" xfId="0" applyNumberFormat="1" applyFont="1"/>
    <xf numFmtId="177" fontId="4" fillId="0" borderId="1" xfId="0" applyNumberFormat="1" applyFont="1" applyBorder="1"/>
    <xf numFmtId="177" fontId="5" fillId="0" borderId="1" xfId="0" applyNumberFormat="1" applyFont="1" applyBorder="1"/>
    <xf numFmtId="0" fontId="4" fillId="0" borderId="19" xfId="0" applyFont="1" applyBorder="1"/>
    <xf numFmtId="177" fontId="4" fillId="0" borderId="19" xfId="0" applyNumberFormat="1" applyFont="1" applyBorder="1"/>
    <xf numFmtId="177" fontId="5" fillId="0" borderId="19" xfId="0" applyNumberFormat="1" applyFont="1" applyBorder="1"/>
    <xf numFmtId="0" fontId="61" fillId="0" borderId="19" xfId="0" applyFont="1" applyBorder="1"/>
    <xf numFmtId="49" fontId="64" fillId="0" borderId="6" xfId="0" applyNumberFormat="1" applyFont="1" applyBorder="1" applyAlignment="1">
      <alignment horizontal="center" vertical="top"/>
    </xf>
    <xf numFmtId="0" fontId="60" fillId="0" borderId="17" xfId="0" applyFont="1" applyBorder="1"/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60" fillId="0" borderId="17" xfId="0" applyFont="1" applyBorder="1" applyAlignment="1">
      <alignment horizontal="left"/>
    </xf>
    <xf numFmtId="0" fontId="60" fillId="0" borderId="0" xfId="0" applyFont="1" applyAlignment="1">
      <alignment horizontal="left"/>
    </xf>
    <xf numFmtId="0" fontId="60" fillId="0" borderId="13" xfId="0" applyFont="1" applyBorder="1"/>
    <xf numFmtId="0" fontId="4" fillId="0" borderId="0" xfId="0" applyFont="1" applyAlignment="1">
      <alignment horizontal="left" indent="1"/>
    </xf>
    <xf numFmtId="0" fontId="5" fillId="0" borderId="0" xfId="0" applyFont="1" applyAlignment="1">
      <alignment horizontal="left" indent="1"/>
    </xf>
    <xf numFmtId="0" fontId="5" fillId="0" borderId="0" xfId="0" applyFont="1" applyAlignment="1">
      <alignment horizontal="left" indent="2"/>
    </xf>
    <xf numFmtId="0" fontId="5" fillId="0" borderId="0" xfId="0" applyFont="1" applyAlignment="1">
      <alignment horizontal="left" vertical="top" indent="2"/>
    </xf>
    <xf numFmtId="0" fontId="5" fillId="0" borderId="1" xfId="0" applyFont="1" applyBorder="1" applyAlignment="1">
      <alignment horizontal="left" indent="2"/>
    </xf>
    <xf numFmtId="0" fontId="4" fillId="0" borderId="17" xfId="0" applyFont="1" applyBorder="1" applyAlignment="1">
      <alignment horizontal="left" indent="1"/>
    </xf>
    <xf numFmtId="0" fontId="60" fillId="0" borderId="0" xfId="0" applyFont="1" applyAlignment="1">
      <alignment horizontal="left" indent="1"/>
    </xf>
    <xf numFmtId="0" fontId="4" fillId="0" borderId="0" xfId="0" applyFont="1" applyAlignment="1">
      <alignment horizontal="left" indent="2"/>
    </xf>
    <xf numFmtId="0" fontId="5" fillId="0" borderId="1" xfId="0" applyFont="1" applyBorder="1" applyAlignment="1">
      <alignment horizontal="left" indent="3"/>
    </xf>
    <xf numFmtId="0" fontId="60" fillId="0" borderId="0" xfId="0" applyFont="1" applyAlignment="1">
      <alignment horizontal="left" indent="2"/>
    </xf>
    <xf numFmtId="0" fontId="5" fillId="0" borderId="0" xfId="0" applyFont="1" applyAlignment="1">
      <alignment horizontal="left" indent="3"/>
    </xf>
    <xf numFmtId="0" fontId="62" fillId="0" borderId="0" xfId="0" applyFont="1"/>
    <xf numFmtId="49" fontId="10" fillId="0" borderId="6" xfId="0" applyNumberFormat="1" applyFont="1" applyBorder="1" applyAlignment="1">
      <alignment horizontal="center" vertical="top" wrapText="1"/>
    </xf>
    <xf numFmtId="49" fontId="10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6" fillId="0" borderId="0" xfId="361" applyFont="1"/>
    <xf numFmtId="49" fontId="10" fillId="0" borderId="6" xfId="361" applyNumberFormat="1" applyFont="1" applyBorder="1" applyAlignment="1">
      <alignment horizontal="center" vertical="top" wrapText="1"/>
    </xf>
    <xf numFmtId="49" fontId="10" fillId="0" borderId="0" xfId="361" applyNumberFormat="1" applyFont="1" applyAlignment="1">
      <alignment horizontal="center" vertical="top" wrapText="1"/>
    </xf>
    <xf numFmtId="0" fontId="5" fillId="0" borderId="0" xfId="361" applyFont="1"/>
    <xf numFmtId="0" fontId="76" fillId="0" borderId="0" xfId="361" applyFont="1" applyAlignment="1">
      <alignment wrapText="1"/>
    </xf>
    <xf numFmtId="0" fontId="5" fillId="0" borderId="0" xfId="361" applyFont="1" applyAlignment="1">
      <alignment horizontal="left"/>
    </xf>
    <xf numFmtId="0" fontId="77" fillId="0" borderId="0" xfId="361" applyFont="1" applyAlignment="1">
      <alignment wrapText="1"/>
    </xf>
    <xf numFmtId="0" fontId="78" fillId="0" borderId="0" xfId="361" applyFont="1" applyAlignment="1">
      <alignment wrapText="1"/>
    </xf>
    <xf numFmtId="0" fontId="4" fillId="0" borderId="0" xfId="361" applyFont="1" applyAlignment="1">
      <alignment horizontal="center"/>
    </xf>
    <xf numFmtId="0" fontId="5" fillId="0" borderId="1" xfId="361" applyFont="1" applyBorder="1" applyAlignment="1">
      <alignment horizontal="left"/>
    </xf>
    <xf numFmtId="0" fontId="4" fillId="0" borderId="1" xfId="361" applyFont="1" applyBorder="1" applyAlignment="1">
      <alignment horizontal="right" wrapText="1"/>
    </xf>
    <xf numFmtId="0" fontId="5" fillId="0" borderId="13" xfId="361" applyFont="1" applyBorder="1"/>
    <xf numFmtId="0" fontId="5" fillId="0" borderId="13" xfId="361" applyFont="1" applyBorder="1" applyAlignment="1">
      <alignment wrapText="1"/>
    </xf>
    <xf numFmtId="0" fontId="5" fillId="0" borderId="13" xfId="361" applyFont="1" applyBorder="1" applyAlignment="1">
      <alignment horizontal="left"/>
    </xf>
    <xf numFmtId="167" fontId="5" fillId="0" borderId="13" xfId="361" applyNumberFormat="1" applyFont="1" applyBorder="1"/>
    <xf numFmtId="167" fontId="5" fillId="0" borderId="13" xfId="361" applyNumberFormat="1" applyFont="1" applyBorder="1" applyAlignment="1">
      <alignment horizontal="left"/>
    </xf>
    <xf numFmtId="0" fontId="5" fillId="0" borderId="17" xfId="361" applyFont="1" applyBorder="1" applyAlignment="1">
      <alignment horizontal="left"/>
    </xf>
    <xf numFmtId="165" fontId="5" fillId="0" borderId="0" xfId="361" applyNumberFormat="1" applyFont="1" applyAlignment="1">
      <alignment horizontal="left"/>
    </xf>
    <xf numFmtId="165" fontId="5" fillId="0" borderId="17" xfId="361" applyNumberFormat="1" applyFont="1" applyBorder="1" applyAlignment="1">
      <alignment horizontal="left"/>
    </xf>
    <xf numFmtId="165" fontId="5" fillId="0" borderId="0" xfId="361" applyNumberFormat="1" applyFont="1"/>
    <xf numFmtId="165" fontId="5" fillId="0" borderId="1" xfId="361" applyNumberFormat="1" applyFont="1" applyBorder="1" applyAlignment="1">
      <alignment horizontal="left"/>
    </xf>
    <xf numFmtId="165" fontId="5" fillId="0" borderId="1" xfId="361" applyNumberFormat="1" applyFont="1" applyBorder="1"/>
    <xf numFmtId="165" fontId="5" fillId="0" borderId="13" xfId="361" applyNumberFormat="1" applyFont="1" applyBorder="1"/>
    <xf numFmtId="165" fontId="5" fillId="0" borderId="13" xfId="361" applyNumberFormat="1" applyFont="1" applyBorder="1" applyAlignment="1">
      <alignment horizontal="left"/>
    </xf>
    <xf numFmtId="180" fontId="4" fillId="0" borderId="26" xfId="361" applyNumberFormat="1" applyFont="1" applyBorder="1" applyAlignment="1">
      <alignment horizontal="left"/>
    </xf>
    <xf numFmtId="0" fontId="4" fillId="0" borderId="26" xfId="361" applyFont="1" applyBorder="1" applyAlignment="1">
      <alignment horizontal="left"/>
    </xf>
    <xf numFmtId="167" fontId="4" fillId="0" borderId="26" xfId="361" applyNumberFormat="1" applyFont="1" applyBorder="1"/>
    <xf numFmtId="167" fontId="4" fillId="0" borderId="26" xfId="361" applyNumberFormat="1" applyFont="1" applyBorder="1" applyAlignment="1">
      <alignment horizontal="left"/>
    </xf>
    <xf numFmtId="180" fontId="5" fillId="0" borderId="0" xfId="361" applyNumberFormat="1" applyFont="1" applyAlignment="1">
      <alignment horizontal="left"/>
    </xf>
    <xf numFmtId="167" fontId="5" fillId="0" borderId="0" xfId="361" applyNumberFormat="1" applyFont="1"/>
    <xf numFmtId="167" fontId="5" fillId="0" borderId="0" xfId="361" applyNumberFormat="1" applyFont="1" applyAlignment="1">
      <alignment horizontal="left"/>
    </xf>
    <xf numFmtId="180" fontId="5" fillId="0" borderId="13" xfId="361" applyNumberFormat="1" applyFont="1" applyBorder="1" applyAlignment="1">
      <alignment horizontal="left"/>
    </xf>
    <xf numFmtId="165" fontId="5" fillId="0" borderId="0" xfId="361" applyNumberFormat="1" applyFont="1" applyAlignment="1">
      <alignment horizontal="right"/>
    </xf>
    <xf numFmtId="0" fontId="5" fillId="0" borderId="0" xfId="361" applyFont="1" applyAlignment="1">
      <alignment horizontal="left" indent="1"/>
    </xf>
    <xf numFmtId="0" fontId="5" fillId="0" borderId="1" xfId="361" applyFont="1" applyBorder="1" applyAlignment="1">
      <alignment horizontal="left" indent="1"/>
    </xf>
    <xf numFmtId="165" fontId="5" fillId="0" borderId="1" xfId="361" applyNumberFormat="1" applyFont="1" applyBorder="1" applyAlignment="1">
      <alignment horizontal="right"/>
    </xf>
    <xf numFmtId="165" fontId="5" fillId="0" borderId="13" xfId="361" applyNumberFormat="1" applyFont="1" applyBorder="1" applyAlignment="1">
      <alignment horizontal="right"/>
    </xf>
    <xf numFmtId="0" fontId="5" fillId="0" borderId="1" xfId="361" applyFont="1" applyBorder="1" applyAlignment="1">
      <alignment wrapText="1"/>
    </xf>
    <xf numFmtId="180" fontId="5" fillId="0" borderId="26" xfId="361" applyNumberFormat="1" applyFont="1" applyBorder="1" applyAlignment="1">
      <alignment horizontal="left"/>
    </xf>
    <xf numFmtId="180" fontId="5" fillId="0" borderId="19" xfId="361" applyNumberFormat="1" applyFont="1" applyBorder="1" applyAlignment="1">
      <alignment horizontal="left"/>
    </xf>
    <xf numFmtId="0" fontId="5" fillId="0" borderId="19" xfId="361" applyFont="1" applyBorder="1" applyAlignment="1">
      <alignment horizontal="left"/>
    </xf>
    <xf numFmtId="167" fontId="5" fillId="0" borderId="19" xfId="361" applyNumberFormat="1" applyFont="1" applyBorder="1"/>
    <xf numFmtId="167" fontId="5" fillId="0" borderId="19" xfId="361" applyNumberFormat="1" applyFont="1" applyBorder="1" applyAlignment="1">
      <alignment horizontal="left"/>
    </xf>
    <xf numFmtId="0" fontId="4" fillId="0" borderId="0" xfId="361" applyFont="1" applyAlignment="1">
      <alignment wrapText="1"/>
    </xf>
    <xf numFmtId="0" fontId="5" fillId="0" borderId="13" xfId="361" applyFont="1" applyBorder="1" applyAlignment="1">
      <alignment horizontal="left" vertical="top"/>
    </xf>
    <xf numFmtId="167" fontId="5" fillId="0" borderId="13" xfId="361" applyNumberFormat="1" applyFont="1" applyBorder="1" applyAlignment="1">
      <alignment vertical="center"/>
    </xf>
    <xf numFmtId="167" fontId="5" fillId="0" borderId="13" xfId="361" applyNumberFormat="1" applyFont="1" applyBorder="1" applyAlignment="1">
      <alignment horizontal="left" vertical="center"/>
    </xf>
    <xf numFmtId="0" fontId="4" fillId="0" borderId="26" xfId="361" applyFont="1" applyBorder="1" applyAlignment="1">
      <alignment horizontal="left" vertical="top"/>
    </xf>
    <xf numFmtId="0" fontId="5" fillId="0" borderId="0" xfId="361" applyFont="1" applyAlignment="1">
      <alignment horizontal="left" vertical="top"/>
    </xf>
    <xf numFmtId="0" fontId="5" fillId="0" borderId="19" xfId="361" applyFont="1" applyBorder="1" applyAlignment="1">
      <alignment horizontal="left" vertical="top"/>
    </xf>
    <xf numFmtId="0" fontId="6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5" fillId="0" borderId="0" xfId="0" applyFont="1" applyAlignment="1">
      <alignment horizontal="center"/>
    </xf>
    <xf numFmtId="0" fontId="5" fillId="0" borderId="17" xfId="361" applyFont="1" applyBorder="1"/>
    <xf numFmtId="0" fontId="5" fillId="0" borderId="1" xfId="361" applyFont="1" applyBorder="1"/>
    <xf numFmtId="165" fontId="7" fillId="0" borderId="1" xfId="0" applyNumberFormat="1" applyFont="1" applyBorder="1" applyAlignment="1">
      <alignment horizontal="left"/>
    </xf>
    <xf numFmtId="0" fontId="4" fillId="0" borderId="0" xfId="0" applyFont="1" applyAlignment="1">
      <alignment vertical="center" wrapText="1"/>
    </xf>
    <xf numFmtId="0" fontId="4" fillId="0" borderId="3" xfId="0" applyFont="1" applyBorder="1"/>
    <xf numFmtId="0" fontId="4" fillId="0" borderId="13" xfId="0" applyFont="1" applyBorder="1"/>
    <xf numFmtId="0" fontId="5" fillId="0" borderId="5" xfId="0" applyFont="1" applyBorder="1"/>
    <xf numFmtId="176" fontId="13" fillId="0" borderId="0" xfId="282" quotePrefix="1" applyNumberFormat="1" applyFont="1" applyAlignment="1">
      <alignment horizontal="left" vertical="center"/>
    </xf>
    <xf numFmtId="176" fontId="13" fillId="0" borderId="0" xfId="282" quotePrefix="1" applyNumberFormat="1" applyFont="1" applyAlignment="1">
      <alignment horizontal="left" vertical="top"/>
    </xf>
    <xf numFmtId="0" fontId="5" fillId="0" borderId="5" xfId="0" applyFont="1" applyBorder="1" applyAlignment="1">
      <alignment horizontal="left" indent="1"/>
    </xf>
    <xf numFmtId="49" fontId="64" fillId="0" borderId="6" xfId="282" quotePrefix="1" applyNumberFormat="1" applyFont="1" applyBorder="1" applyAlignment="1">
      <alignment horizontal="center" vertical="top"/>
    </xf>
    <xf numFmtId="49" fontId="64" fillId="0" borderId="0" xfId="282" quotePrefix="1" applyNumberFormat="1" applyFont="1" applyAlignment="1">
      <alignment horizontal="center" vertical="top"/>
    </xf>
    <xf numFmtId="0" fontId="60" fillId="0" borderId="0" xfId="0" applyFont="1"/>
    <xf numFmtId="0" fontId="61" fillId="0" borderId="0" xfId="0" applyFont="1"/>
    <xf numFmtId="0" fontId="4" fillId="0" borderId="0" xfId="0" applyFont="1" applyAlignment="1">
      <alignment horizontal="right" wrapText="1"/>
    </xf>
    <xf numFmtId="0" fontId="4" fillId="0" borderId="1" xfId="0" applyFont="1" applyBorder="1" applyAlignment="1">
      <alignment horizontal="right" wrapText="1"/>
    </xf>
    <xf numFmtId="0" fontId="8" fillId="0" borderId="0" xfId="0" applyFont="1" applyAlignment="1">
      <alignment horizontal="center"/>
    </xf>
    <xf numFmtId="0" fontId="13" fillId="0" borderId="0" xfId="0" applyFont="1" applyAlignment="1">
      <alignment horizontal="center" vertical="top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3" fillId="0" borderId="6" xfId="0" applyFont="1" applyBorder="1" applyAlignment="1">
      <alignment horizontal="left" vertical="center" wrapText="1"/>
    </xf>
    <xf numFmtId="0" fontId="61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6" fillId="0" borderId="6" xfId="0" applyFont="1" applyBorder="1" applyAlignment="1">
      <alignment horizontal="left" vertical="center" wrapText="1"/>
    </xf>
    <xf numFmtId="0" fontId="60" fillId="0" borderId="0" xfId="0" applyFont="1" applyAlignment="1">
      <alignment wrapText="1"/>
    </xf>
    <xf numFmtId="0" fontId="61" fillId="0" borderId="0" xfId="0" applyFont="1" applyAlignment="1">
      <alignment wrapText="1"/>
    </xf>
    <xf numFmtId="0" fontId="4" fillId="0" borderId="1" xfId="361" applyFont="1" applyBorder="1" applyAlignment="1">
      <alignment horizontal="right" wrapText="1"/>
    </xf>
    <xf numFmtId="0" fontId="4" fillId="0" borderId="13" xfId="361" applyFont="1" applyBorder="1" applyAlignment="1">
      <alignment horizontal="right" wrapText="1"/>
    </xf>
    <xf numFmtId="0" fontId="62" fillId="0" borderId="0" xfId="361" applyAlignment="1">
      <alignment horizontal="center" wrapText="1"/>
    </xf>
    <xf numFmtId="0" fontId="6" fillId="0" borderId="0" xfId="361" applyFont="1" applyAlignment="1">
      <alignment horizontal="left" vertical="center" wrapText="1"/>
    </xf>
    <xf numFmtId="0" fontId="4" fillId="0" borderId="2" xfId="361" applyFont="1" applyBorder="1" applyAlignment="1">
      <alignment horizontal="right" wrapText="1"/>
    </xf>
    <xf numFmtId="0" fontId="6" fillId="0" borderId="6" xfId="361" applyFont="1" applyBorder="1" applyAlignment="1">
      <alignment horizontal="left" vertical="center" wrapText="1"/>
    </xf>
    <xf numFmtId="0" fontId="4" fillId="0" borderId="1" xfId="361" applyFont="1" applyBorder="1" applyAlignment="1">
      <alignment horizontal="center" wrapText="1"/>
    </xf>
    <xf numFmtId="0" fontId="60" fillId="0" borderId="0" xfId="361" applyFont="1" applyAlignment="1">
      <alignment wrapText="1"/>
    </xf>
    <xf numFmtId="0" fontId="5" fillId="0" borderId="0" xfId="361" applyFont="1" applyAlignment="1">
      <alignment wrapText="1"/>
    </xf>
    <xf numFmtId="0" fontId="61" fillId="0" borderId="0" xfId="361" applyFont="1" applyAlignment="1">
      <alignment wrapText="1"/>
    </xf>
    <xf numFmtId="0" fontId="4" fillId="0" borderId="0" xfId="361" applyFont="1" applyAlignment="1">
      <alignment wrapText="1"/>
    </xf>
    <xf numFmtId="0" fontId="6" fillId="0" borderId="0" xfId="361" applyFont="1" applyAlignment="1">
      <alignment horizontal="center" vertical="top"/>
    </xf>
    <xf numFmtId="0" fontId="6" fillId="0" borderId="0" xfId="361" applyFont="1" applyAlignment="1">
      <alignment horizontal="left" vertical="top"/>
    </xf>
    <xf numFmtId="0" fontId="6" fillId="0" borderId="6" xfId="361" applyFont="1" applyBorder="1" applyAlignment="1">
      <alignment horizontal="left" vertical="top" wrapText="1"/>
    </xf>
    <xf numFmtId="0" fontId="6" fillId="0" borderId="0" xfId="361" applyFont="1" applyAlignment="1">
      <alignment horizontal="left" vertical="top" wrapText="1"/>
    </xf>
    <xf numFmtId="176" fontId="13" fillId="0" borderId="0" xfId="282" quotePrefix="1" applyNumberFormat="1" applyFont="1" applyAlignment="1">
      <alignment horizontal="left" vertical="top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/>
    </xf>
    <xf numFmtId="176" fontId="13" fillId="0" borderId="6" xfId="282" quotePrefix="1" applyNumberFormat="1" applyFont="1" applyBorder="1" applyAlignment="1">
      <alignment horizontal="left" vertical="center" wrapText="1"/>
    </xf>
    <xf numFmtId="176" fontId="13" fillId="0" borderId="0" xfId="282" quotePrefix="1" applyNumberFormat="1" applyFont="1" applyAlignment="1">
      <alignment horizontal="left" vertical="center" wrapText="1"/>
    </xf>
  </cellXfs>
  <cellStyles count="637">
    <cellStyle name="_Exec Summary FINAL" xfId="2" xr:uid="{00000000-0005-0000-0000-000000000000}"/>
    <cellStyle name="_Exec Summary FINAL 2" xfId="195" xr:uid="{00000000-0005-0000-0000-000001000000}"/>
    <cellStyle name="_Exec Summary FINAL 3" xfId="334" xr:uid="{00000000-0005-0000-0000-000002000000}"/>
    <cellStyle name="20 % - Accent1" xfId="3" xr:uid="{00000000-0005-0000-0000-000003000000}"/>
    <cellStyle name="20 % - Accent1 2" xfId="333" xr:uid="{00000000-0005-0000-0000-000004000000}"/>
    <cellStyle name="20 % - Accent2" xfId="4" xr:uid="{00000000-0005-0000-0000-000005000000}"/>
    <cellStyle name="20 % - Accent2 2" xfId="332" xr:uid="{00000000-0005-0000-0000-000006000000}"/>
    <cellStyle name="20 % - Accent3" xfId="5" xr:uid="{00000000-0005-0000-0000-000007000000}"/>
    <cellStyle name="20 % - Accent3 2" xfId="210" xr:uid="{00000000-0005-0000-0000-000008000000}"/>
    <cellStyle name="20 % - Accent4" xfId="6" xr:uid="{00000000-0005-0000-0000-000009000000}"/>
    <cellStyle name="20 % - Accent4 2" xfId="211" xr:uid="{00000000-0005-0000-0000-00000A000000}"/>
    <cellStyle name="20 % - Accent5" xfId="7" xr:uid="{00000000-0005-0000-0000-00000B000000}"/>
    <cellStyle name="20 % - Accent5 2" xfId="212" xr:uid="{00000000-0005-0000-0000-00000C000000}"/>
    <cellStyle name="20 % - Accent6" xfId="8" xr:uid="{00000000-0005-0000-0000-00000D000000}"/>
    <cellStyle name="20 % - Accent6 2" xfId="213" xr:uid="{00000000-0005-0000-0000-00000E000000}"/>
    <cellStyle name="20% - Accent1 2" xfId="214" xr:uid="{00000000-0005-0000-0000-00000F000000}"/>
    <cellStyle name="20% - Accent1 3" xfId="9" xr:uid="{00000000-0005-0000-0000-000010000000}"/>
    <cellStyle name="20% - Accent2 2" xfId="215" xr:uid="{00000000-0005-0000-0000-000011000000}"/>
    <cellStyle name="20% - Accent2 3" xfId="10" xr:uid="{00000000-0005-0000-0000-000012000000}"/>
    <cellStyle name="20% - Accent3 2" xfId="216" xr:uid="{00000000-0005-0000-0000-000013000000}"/>
    <cellStyle name="20% - Accent3 3" xfId="11" xr:uid="{00000000-0005-0000-0000-000014000000}"/>
    <cellStyle name="20% - Accent4 2" xfId="217" xr:uid="{00000000-0005-0000-0000-000015000000}"/>
    <cellStyle name="20% - Accent4 3" xfId="12" xr:uid="{00000000-0005-0000-0000-000016000000}"/>
    <cellStyle name="20% - Accent5 2" xfId="218" xr:uid="{00000000-0005-0000-0000-000017000000}"/>
    <cellStyle name="20% - Accent5 3" xfId="13" xr:uid="{00000000-0005-0000-0000-000018000000}"/>
    <cellStyle name="20% - Accent6 2" xfId="219" xr:uid="{00000000-0005-0000-0000-000019000000}"/>
    <cellStyle name="20% - Accent6 3" xfId="14" xr:uid="{00000000-0005-0000-0000-00001A000000}"/>
    <cellStyle name="40 % - Accent1" xfId="15" xr:uid="{00000000-0005-0000-0000-00001B000000}"/>
    <cellStyle name="40 % - Accent1 2" xfId="220" xr:uid="{00000000-0005-0000-0000-00001C000000}"/>
    <cellStyle name="40 % - Accent2" xfId="16" xr:uid="{00000000-0005-0000-0000-00001D000000}"/>
    <cellStyle name="40 % - Accent2 2" xfId="221" xr:uid="{00000000-0005-0000-0000-00001E000000}"/>
    <cellStyle name="40 % - Accent3" xfId="17" xr:uid="{00000000-0005-0000-0000-00001F000000}"/>
    <cellStyle name="40 % - Accent3 2" xfId="222" xr:uid="{00000000-0005-0000-0000-000020000000}"/>
    <cellStyle name="40 % - Accent4" xfId="18" xr:uid="{00000000-0005-0000-0000-000021000000}"/>
    <cellStyle name="40 % - Accent4 2" xfId="223" xr:uid="{00000000-0005-0000-0000-000022000000}"/>
    <cellStyle name="40 % - Accent5" xfId="19" xr:uid="{00000000-0005-0000-0000-000023000000}"/>
    <cellStyle name="40 % - Accent5 2" xfId="224" xr:uid="{00000000-0005-0000-0000-000024000000}"/>
    <cellStyle name="40 % - Accent6" xfId="20" xr:uid="{00000000-0005-0000-0000-000025000000}"/>
    <cellStyle name="40 % - Accent6 2" xfId="225" xr:uid="{00000000-0005-0000-0000-000026000000}"/>
    <cellStyle name="40% - Accent1 2" xfId="226" xr:uid="{00000000-0005-0000-0000-000027000000}"/>
    <cellStyle name="40% - Accent1 3" xfId="21" xr:uid="{00000000-0005-0000-0000-000028000000}"/>
    <cellStyle name="40% - Accent2 2" xfId="227" xr:uid="{00000000-0005-0000-0000-000029000000}"/>
    <cellStyle name="40% - Accent2 3" xfId="22" xr:uid="{00000000-0005-0000-0000-00002A000000}"/>
    <cellStyle name="40% - Accent3 2" xfId="228" xr:uid="{00000000-0005-0000-0000-00002B000000}"/>
    <cellStyle name="40% - Accent3 3" xfId="23" xr:uid="{00000000-0005-0000-0000-00002C000000}"/>
    <cellStyle name="40% - Accent4 2" xfId="229" xr:uid="{00000000-0005-0000-0000-00002D000000}"/>
    <cellStyle name="40% - Accent4 3" xfId="24" xr:uid="{00000000-0005-0000-0000-00002E000000}"/>
    <cellStyle name="40% - Accent5 2" xfId="230" xr:uid="{00000000-0005-0000-0000-00002F000000}"/>
    <cellStyle name="40% - Accent5 3" xfId="25" xr:uid="{00000000-0005-0000-0000-000030000000}"/>
    <cellStyle name="40% - Accent6 2" xfId="231" xr:uid="{00000000-0005-0000-0000-000031000000}"/>
    <cellStyle name="40% - Accent6 3" xfId="26" xr:uid="{00000000-0005-0000-0000-000032000000}"/>
    <cellStyle name="60 % - Accent1" xfId="27" xr:uid="{00000000-0005-0000-0000-000033000000}"/>
    <cellStyle name="60 % - Accent1 2" xfId="232" xr:uid="{00000000-0005-0000-0000-000034000000}"/>
    <cellStyle name="60 % - Accent2" xfId="28" xr:uid="{00000000-0005-0000-0000-000035000000}"/>
    <cellStyle name="60 % - Accent2 2" xfId="233" xr:uid="{00000000-0005-0000-0000-000036000000}"/>
    <cellStyle name="60 % - Accent3" xfId="29" xr:uid="{00000000-0005-0000-0000-000037000000}"/>
    <cellStyle name="60 % - Accent3 2" xfId="234" xr:uid="{00000000-0005-0000-0000-000038000000}"/>
    <cellStyle name="60 % - Accent4" xfId="30" xr:uid="{00000000-0005-0000-0000-000039000000}"/>
    <cellStyle name="60 % - Accent4 2" xfId="235" xr:uid="{00000000-0005-0000-0000-00003A000000}"/>
    <cellStyle name="60 % - Accent5" xfId="31" xr:uid="{00000000-0005-0000-0000-00003B000000}"/>
    <cellStyle name="60 % - Accent5 2" xfId="236" xr:uid="{00000000-0005-0000-0000-00003C000000}"/>
    <cellStyle name="60 % - Accent6" xfId="32" xr:uid="{00000000-0005-0000-0000-00003D000000}"/>
    <cellStyle name="60 % - Accent6 2" xfId="237" xr:uid="{00000000-0005-0000-0000-00003E000000}"/>
    <cellStyle name="60% - Accent1 2" xfId="238" xr:uid="{00000000-0005-0000-0000-00003F000000}"/>
    <cellStyle name="60% - Accent1 3" xfId="33" xr:uid="{00000000-0005-0000-0000-000040000000}"/>
    <cellStyle name="60% - Accent2 2" xfId="239" xr:uid="{00000000-0005-0000-0000-000041000000}"/>
    <cellStyle name="60% - Accent2 3" xfId="34" xr:uid="{00000000-0005-0000-0000-000042000000}"/>
    <cellStyle name="60% - Accent3 2" xfId="240" xr:uid="{00000000-0005-0000-0000-000043000000}"/>
    <cellStyle name="60% - Accent3 3" xfId="35" xr:uid="{00000000-0005-0000-0000-000044000000}"/>
    <cellStyle name="60% - Accent4 2" xfId="241" xr:uid="{00000000-0005-0000-0000-000045000000}"/>
    <cellStyle name="60% - Accent4 3" xfId="36" xr:uid="{00000000-0005-0000-0000-000046000000}"/>
    <cellStyle name="60% - Accent5 2" xfId="242" xr:uid="{00000000-0005-0000-0000-000047000000}"/>
    <cellStyle name="60% - Accent5 3" xfId="37" xr:uid="{00000000-0005-0000-0000-000048000000}"/>
    <cellStyle name="60% - Accent6 2" xfId="243" xr:uid="{00000000-0005-0000-0000-000049000000}"/>
    <cellStyle name="60% - Accent6 3" xfId="38" xr:uid="{00000000-0005-0000-0000-00004A000000}"/>
    <cellStyle name="Accent1 2" xfId="244" xr:uid="{00000000-0005-0000-0000-00004B000000}"/>
    <cellStyle name="Accent1 3" xfId="39" xr:uid="{00000000-0005-0000-0000-00004C000000}"/>
    <cellStyle name="Accent2 2" xfId="245" xr:uid="{00000000-0005-0000-0000-00004D000000}"/>
    <cellStyle name="Accent2 3" xfId="40" xr:uid="{00000000-0005-0000-0000-00004E000000}"/>
    <cellStyle name="Accent3 2" xfId="246" xr:uid="{00000000-0005-0000-0000-00004F000000}"/>
    <cellStyle name="Accent3 3" xfId="41" xr:uid="{00000000-0005-0000-0000-000050000000}"/>
    <cellStyle name="Accent4 2" xfId="247" xr:uid="{00000000-0005-0000-0000-000051000000}"/>
    <cellStyle name="Accent4 3" xfId="42" xr:uid="{00000000-0005-0000-0000-000052000000}"/>
    <cellStyle name="Accent5 2" xfId="248" xr:uid="{00000000-0005-0000-0000-000053000000}"/>
    <cellStyle name="Accent5 3" xfId="43" xr:uid="{00000000-0005-0000-0000-000054000000}"/>
    <cellStyle name="Accent6 2" xfId="249" xr:uid="{00000000-0005-0000-0000-000055000000}"/>
    <cellStyle name="Accent6 3" xfId="44" xr:uid="{00000000-0005-0000-0000-000056000000}"/>
    <cellStyle name="Avertissement" xfId="45" xr:uid="{00000000-0005-0000-0000-000057000000}"/>
    <cellStyle name="Avertissement 2" xfId="250" xr:uid="{00000000-0005-0000-0000-000058000000}"/>
    <cellStyle name="Bad 2" xfId="251" xr:uid="{00000000-0005-0000-0000-000059000000}"/>
    <cellStyle name="Bad 3" xfId="46" xr:uid="{00000000-0005-0000-0000-00005A000000}"/>
    <cellStyle name="BASE" xfId="47" xr:uid="{00000000-0005-0000-0000-00005B000000}"/>
    <cellStyle name="Besuchter Hyperlink" xfId="48" xr:uid="{00000000-0005-0000-0000-00005C000000}"/>
    <cellStyle name="Besuchter Hyperlink 2" xfId="252" xr:uid="{00000000-0005-0000-0000-00005D000000}"/>
    <cellStyle name="Besuchtɥr Hyperlink" xfId="49" xr:uid="{00000000-0005-0000-0000-00005E000000}"/>
    <cellStyle name="Besuchtɥr Hyperlink 2" xfId="253" xr:uid="{00000000-0005-0000-0000-00005F000000}"/>
    <cellStyle name="Calcul" xfId="50" xr:uid="{00000000-0005-0000-0000-000060000000}"/>
    <cellStyle name="Calcul 2" xfId="254" xr:uid="{00000000-0005-0000-0000-000061000000}"/>
    <cellStyle name="Calculation 2" xfId="255" xr:uid="{00000000-0005-0000-0000-000062000000}"/>
    <cellStyle name="Calculation 3" xfId="51" xr:uid="{00000000-0005-0000-0000-000063000000}"/>
    <cellStyle name="čárky [0]_06-ORDER-Hradec" xfId="52" xr:uid="{00000000-0005-0000-0000-000064000000}"/>
    <cellStyle name="čárky_06-ORDER-Hradec" xfId="53" xr:uid="{00000000-0005-0000-0000-000065000000}"/>
    <cellStyle name="Cellule liée" xfId="54" xr:uid="{00000000-0005-0000-0000-000066000000}"/>
    <cellStyle name="Cellule liée 2" xfId="256" xr:uid="{00000000-0005-0000-0000-000067000000}"/>
    <cellStyle name="Check Cell 2" xfId="257" xr:uid="{00000000-0005-0000-0000-000068000000}"/>
    <cellStyle name="Check Cell 3" xfId="55" xr:uid="{00000000-0005-0000-0000-000069000000}"/>
    <cellStyle name="Comma  - Style1" xfId="56" xr:uid="{00000000-0005-0000-0000-00006A000000}"/>
    <cellStyle name="Comma  - Style2" xfId="57" xr:uid="{00000000-0005-0000-0000-00006B000000}"/>
    <cellStyle name="Comma  - Style3" xfId="58" xr:uid="{00000000-0005-0000-0000-00006C000000}"/>
    <cellStyle name="Comma  - Style4" xfId="59" xr:uid="{00000000-0005-0000-0000-00006D000000}"/>
    <cellStyle name="Comma  - Style5" xfId="60" xr:uid="{00000000-0005-0000-0000-00006E000000}"/>
    <cellStyle name="Comma  - Style6" xfId="61" xr:uid="{00000000-0005-0000-0000-00006F000000}"/>
    <cellStyle name="Comma  - Style7" xfId="62" xr:uid="{00000000-0005-0000-0000-000070000000}"/>
    <cellStyle name="Comma  - Style8" xfId="63" xr:uid="{00000000-0005-0000-0000-000071000000}"/>
    <cellStyle name="Comma 10" xfId="486" xr:uid="{00000000-0005-0000-0000-000072000000}"/>
    <cellStyle name="Comma 11" xfId="450" xr:uid="{00000000-0005-0000-0000-000073000000}"/>
    <cellStyle name="Comma 12" xfId="480" xr:uid="{00000000-0005-0000-0000-000074000000}"/>
    <cellStyle name="Comma 13" xfId="444" xr:uid="{00000000-0005-0000-0000-000075000000}"/>
    <cellStyle name="Comma 14" xfId="481" xr:uid="{00000000-0005-0000-0000-000076000000}"/>
    <cellStyle name="Comma 15" xfId="443" xr:uid="{00000000-0005-0000-0000-000077000000}"/>
    <cellStyle name="Comma 16" xfId="482" xr:uid="{00000000-0005-0000-0000-000078000000}"/>
    <cellStyle name="Comma 17" xfId="441" xr:uid="{00000000-0005-0000-0000-000079000000}"/>
    <cellStyle name="Comma 18" xfId="479" xr:uid="{00000000-0005-0000-0000-00007A000000}"/>
    <cellStyle name="Comma 19" xfId="440" xr:uid="{00000000-0005-0000-0000-00007B000000}"/>
    <cellStyle name="Comma 2" xfId="476" xr:uid="{00000000-0005-0000-0000-00007C000000}"/>
    <cellStyle name="Comma 20" xfId="477" xr:uid="{00000000-0005-0000-0000-00007D000000}"/>
    <cellStyle name="Comma 21" xfId="439" xr:uid="{00000000-0005-0000-0000-00007E000000}"/>
    <cellStyle name="Comma 22" xfId="478" xr:uid="{00000000-0005-0000-0000-00007F000000}"/>
    <cellStyle name="Comma 23" xfId="412" xr:uid="{00000000-0005-0000-0000-000080000000}"/>
    <cellStyle name="Comma 24" xfId="475" xr:uid="{00000000-0005-0000-0000-000081000000}"/>
    <cellStyle name="Comma 25" xfId="413" xr:uid="{00000000-0005-0000-0000-000082000000}"/>
    <cellStyle name="Comma 26" xfId="470" xr:uid="{00000000-0005-0000-0000-000083000000}"/>
    <cellStyle name="Comma 27" xfId="512" xr:uid="{00000000-0005-0000-0000-000084000000}"/>
    <cellStyle name="Comma 28" xfId="471" xr:uid="{00000000-0005-0000-0000-000085000000}"/>
    <cellStyle name="Comma 29" xfId="514" xr:uid="{00000000-0005-0000-0000-000086000000}"/>
    <cellStyle name="Comma 3" xfId="449" xr:uid="{00000000-0005-0000-0000-000087000000}"/>
    <cellStyle name="Comma 30" xfId="472" xr:uid="{00000000-0005-0000-0000-000088000000}"/>
    <cellStyle name="Comma 31" xfId="515" xr:uid="{00000000-0005-0000-0000-000089000000}"/>
    <cellStyle name="Comma 32" xfId="473" xr:uid="{00000000-0005-0000-0000-00008A000000}"/>
    <cellStyle name="Comma 33" xfId="516" xr:uid="{00000000-0005-0000-0000-00008B000000}"/>
    <cellStyle name="Comma 34" xfId="474" xr:uid="{00000000-0005-0000-0000-00008C000000}"/>
    <cellStyle name="Comma 35" xfId="517" xr:uid="{00000000-0005-0000-0000-00008D000000}"/>
    <cellStyle name="Comma 36" xfId="452" xr:uid="{00000000-0005-0000-0000-00008E000000}"/>
    <cellStyle name="Comma 37" xfId="544" xr:uid="{00000000-0005-0000-0000-00008F000000}"/>
    <cellStyle name="Comma 38" xfId="453" xr:uid="{00000000-0005-0000-0000-000090000000}"/>
    <cellStyle name="Comma 39" xfId="545" xr:uid="{00000000-0005-0000-0000-000091000000}"/>
    <cellStyle name="Comma 4" xfId="484" xr:uid="{00000000-0005-0000-0000-000092000000}"/>
    <cellStyle name="Comma 40" xfId="454" xr:uid="{00000000-0005-0000-0000-000093000000}"/>
    <cellStyle name="Comma 41" xfId="546" xr:uid="{00000000-0005-0000-0000-000094000000}"/>
    <cellStyle name="Comma 42" xfId="455" xr:uid="{00000000-0005-0000-0000-000095000000}"/>
    <cellStyle name="Comma 43" xfId="547" xr:uid="{00000000-0005-0000-0000-000096000000}"/>
    <cellStyle name="Comma 44" xfId="456" xr:uid="{00000000-0005-0000-0000-000097000000}"/>
    <cellStyle name="Comma 45" xfId="548" xr:uid="{00000000-0005-0000-0000-000098000000}"/>
    <cellStyle name="Comma 46" xfId="457" xr:uid="{00000000-0005-0000-0000-000099000000}"/>
    <cellStyle name="Comma 47" xfId="549" xr:uid="{00000000-0005-0000-0000-00009A000000}"/>
    <cellStyle name="Comma 48" xfId="458" xr:uid="{00000000-0005-0000-0000-00009B000000}"/>
    <cellStyle name="Comma 49" xfId="541" xr:uid="{00000000-0005-0000-0000-00009C000000}"/>
    <cellStyle name="Comma 5" xfId="448" xr:uid="{00000000-0005-0000-0000-00009D000000}"/>
    <cellStyle name="Comma 50" xfId="461" xr:uid="{00000000-0005-0000-0000-00009E000000}"/>
    <cellStyle name="Comma 51" xfId="542" xr:uid="{00000000-0005-0000-0000-00009F000000}"/>
    <cellStyle name="Comma 52" xfId="462" xr:uid="{00000000-0005-0000-0000-0000A0000000}"/>
    <cellStyle name="Comma 53" xfId="540" xr:uid="{00000000-0005-0000-0000-0000A1000000}"/>
    <cellStyle name="Comma 54" xfId="463" xr:uid="{00000000-0005-0000-0000-0000A2000000}"/>
    <cellStyle name="Comma 55" xfId="543" xr:uid="{00000000-0005-0000-0000-0000A3000000}"/>
    <cellStyle name="Comma 56" xfId="464" xr:uid="{00000000-0005-0000-0000-0000A4000000}"/>
    <cellStyle name="Comma 57" xfId="550" xr:uid="{00000000-0005-0000-0000-0000A5000000}"/>
    <cellStyle name="Comma 58" xfId="465" xr:uid="{00000000-0005-0000-0000-0000A6000000}"/>
    <cellStyle name="Comma 59" xfId="551" xr:uid="{00000000-0005-0000-0000-0000A7000000}"/>
    <cellStyle name="Comma 6" xfId="485" xr:uid="{00000000-0005-0000-0000-0000A8000000}"/>
    <cellStyle name="Comma 60" xfId="460" xr:uid="{00000000-0005-0000-0000-0000A9000000}"/>
    <cellStyle name="Comma 61" xfId="553" xr:uid="{00000000-0005-0000-0000-0000AA000000}"/>
    <cellStyle name="Comma 62" xfId="459" xr:uid="{00000000-0005-0000-0000-0000AB000000}"/>
    <cellStyle name="Comma 63" xfId="552" xr:uid="{00000000-0005-0000-0000-0000AC000000}"/>
    <cellStyle name="Comma 64" xfId="466" xr:uid="{00000000-0005-0000-0000-0000AD000000}"/>
    <cellStyle name="Comma 65" xfId="554" xr:uid="{00000000-0005-0000-0000-0000AE000000}"/>
    <cellStyle name="Comma 66" xfId="446" xr:uid="{00000000-0005-0000-0000-0000AF000000}"/>
    <cellStyle name="Comma 7" xfId="447" xr:uid="{00000000-0005-0000-0000-0000B0000000}"/>
    <cellStyle name="Comma 8" xfId="483" xr:uid="{00000000-0005-0000-0000-0000B1000000}"/>
    <cellStyle name="Comma 9" xfId="451" xr:uid="{00000000-0005-0000-0000-0000B2000000}"/>
    <cellStyle name="Commentaire" xfId="64" xr:uid="{00000000-0005-0000-0000-0000B3000000}"/>
    <cellStyle name="Commentaire 2" xfId="196" xr:uid="{00000000-0005-0000-0000-0000B4000000}"/>
    <cellStyle name="Commentaire 2 2" xfId="397" xr:uid="{00000000-0005-0000-0000-0000B5000000}"/>
    <cellStyle name="Commentaire 3" xfId="258" xr:uid="{00000000-0005-0000-0000-0000B6000000}"/>
    <cellStyle name="Commentaire 3 2" xfId="415" xr:uid="{00000000-0005-0000-0000-0000B7000000}"/>
    <cellStyle name="Commentaire 4" xfId="372" xr:uid="{00000000-0005-0000-0000-0000B8000000}"/>
    <cellStyle name="Con. Firm" xfId="65" xr:uid="{00000000-0005-0000-0000-0000B9000000}"/>
    <cellStyle name="Con. Firm 2" xfId="66" xr:uid="{00000000-0005-0000-0000-0000BA000000}"/>
    <cellStyle name="Con. Firm 2 2" xfId="260" xr:uid="{00000000-0005-0000-0000-0000BB000000}"/>
    <cellStyle name="Con. Firm 3" xfId="67" xr:uid="{00000000-0005-0000-0000-0000BC000000}"/>
    <cellStyle name="Con. Firm 3 2" xfId="261" xr:uid="{00000000-0005-0000-0000-0000BD000000}"/>
    <cellStyle name="Con. Firm 4" xfId="259" xr:uid="{00000000-0005-0000-0000-0000BE000000}"/>
    <cellStyle name="Con. Firm 5" xfId="469" xr:uid="{00000000-0005-0000-0000-0000BF000000}"/>
    <cellStyle name="Con. Firm_#49 103-RA-0312-BA 0000M1001" xfId="68" xr:uid="{00000000-0005-0000-0000-0000C0000000}"/>
    <cellStyle name="Currefcy" xfId="69" xr:uid="{00000000-0005-0000-0000-0000C1000000}"/>
    <cellStyle name="Currefcy 2" xfId="364" xr:uid="{00000000-0005-0000-0000-0000C2000000}"/>
    <cellStyle name="Dezimal [0]_ANLAG_SP" xfId="70" xr:uid="{00000000-0005-0000-0000-0000C3000000}"/>
    <cellStyle name="Dezimal_35" xfId="71" xr:uid="{00000000-0005-0000-0000-0000C4000000}"/>
    <cellStyle name="E&amp;Y House" xfId="72" xr:uid="{00000000-0005-0000-0000-0000C5000000}"/>
    <cellStyle name="E&amp;Y House 2" xfId="262" xr:uid="{00000000-0005-0000-0000-0000C6000000}"/>
    <cellStyle name="Entrée" xfId="73" xr:uid="{00000000-0005-0000-0000-0000C7000000}"/>
    <cellStyle name="Entrée 2" xfId="263" xr:uid="{00000000-0005-0000-0000-0000C8000000}"/>
    <cellStyle name="Euro" xfId="74" xr:uid="{00000000-0005-0000-0000-0000C9000000}"/>
    <cellStyle name="Euro 2" xfId="365" xr:uid="{00000000-0005-0000-0000-0000CA000000}"/>
    <cellStyle name="Explanatory Text 2" xfId="264" xr:uid="{00000000-0005-0000-0000-0000CB000000}"/>
    <cellStyle name="Explanatory Text 3" xfId="75" xr:uid="{00000000-0005-0000-0000-0000CC000000}"/>
    <cellStyle name="EY House" xfId="76" xr:uid="{00000000-0005-0000-0000-0000CD000000}"/>
    <cellStyle name="EY House 2" xfId="265" xr:uid="{00000000-0005-0000-0000-0000CE000000}"/>
    <cellStyle name="Good 2" xfId="266" xr:uid="{00000000-0005-0000-0000-0000CF000000}"/>
    <cellStyle name="Good 3" xfId="77" xr:uid="{00000000-0005-0000-0000-0000D0000000}"/>
    <cellStyle name="Header1" xfId="78" xr:uid="{00000000-0005-0000-0000-0000D1000000}"/>
    <cellStyle name="Header1 2" xfId="267" xr:uid="{00000000-0005-0000-0000-0000D2000000}"/>
    <cellStyle name="Header2" xfId="79" xr:uid="{00000000-0005-0000-0000-0000D3000000}"/>
    <cellStyle name="Header2 2" xfId="268" xr:uid="{00000000-0005-0000-0000-0000D4000000}"/>
    <cellStyle name="Heading 1 2" xfId="269" xr:uid="{00000000-0005-0000-0000-0000D5000000}"/>
    <cellStyle name="Heading 1 3" xfId="80" xr:uid="{00000000-0005-0000-0000-0000D6000000}"/>
    <cellStyle name="Heading 2 2" xfId="270" xr:uid="{00000000-0005-0000-0000-0000D7000000}"/>
    <cellStyle name="Heading 2 3" xfId="81" xr:uid="{00000000-0005-0000-0000-0000D8000000}"/>
    <cellStyle name="Heading 3 2" xfId="271" xr:uid="{00000000-0005-0000-0000-0000D9000000}"/>
    <cellStyle name="Heading 3 3" xfId="82" xr:uid="{00000000-0005-0000-0000-0000DA000000}"/>
    <cellStyle name="Heading 4 2" xfId="272" xr:uid="{00000000-0005-0000-0000-0000DB000000}"/>
    <cellStyle name="Heading 4 3" xfId="83" xr:uid="{00000000-0005-0000-0000-0000DC000000}"/>
    <cellStyle name="Hyperlink 2" xfId="359" xr:uid="{00000000-0005-0000-0000-0000DD000000}"/>
    <cellStyle name="Input 2" xfId="273" xr:uid="{00000000-0005-0000-0000-0000DE000000}"/>
    <cellStyle name="Input 3" xfId="84" xr:uid="{00000000-0005-0000-0000-0000DF000000}"/>
    <cellStyle name="Insatisfaisant" xfId="85" xr:uid="{00000000-0005-0000-0000-0000E0000000}"/>
    <cellStyle name="Insatisfaisant 2" xfId="274" xr:uid="{00000000-0005-0000-0000-0000E1000000}"/>
    <cellStyle name="Insatisfaisant 3" xfId="366" xr:uid="{00000000-0005-0000-0000-0000E2000000}"/>
    <cellStyle name="Komma [0]_CM_DATA_TRAXIS" xfId="86" xr:uid="{00000000-0005-0000-0000-0000E3000000}"/>
    <cellStyle name="Komma_CM_DATA_TRAXIS" xfId="87" xr:uid="{00000000-0005-0000-0000-0000E4000000}"/>
    <cellStyle name="Linked Cell 2" xfId="275" xr:uid="{00000000-0005-0000-0000-0000E5000000}"/>
    <cellStyle name="Linked Cell 3" xfId="88" xr:uid="{00000000-0005-0000-0000-0000E6000000}"/>
    <cellStyle name="měny_06-ORDER-Hradec" xfId="89" xr:uid="{00000000-0005-0000-0000-0000E7000000}"/>
    <cellStyle name="Milliers 10" xfId="625" xr:uid="{00000000-0005-0000-0000-0000E8000000}"/>
    <cellStyle name="Milliers 11" xfId="621" xr:uid="{00000000-0005-0000-0000-0000E9000000}"/>
    <cellStyle name="Milliers 12" xfId="619" xr:uid="{00000000-0005-0000-0000-0000EA000000}"/>
    <cellStyle name="Milliers 13" xfId="622" xr:uid="{00000000-0005-0000-0000-0000EB000000}"/>
    <cellStyle name="Milliers 14" xfId="613" xr:uid="{00000000-0005-0000-0000-0000EC000000}"/>
    <cellStyle name="Milliers 2" xfId="607" xr:uid="{00000000-0005-0000-0000-0000ED000000}"/>
    <cellStyle name="Milliers 3" xfId="614" xr:uid="{00000000-0005-0000-0000-0000EE000000}"/>
    <cellStyle name="Milliers 4" xfId="610" xr:uid="{00000000-0005-0000-0000-0000EF000000}"/>
    <cellStyle name="Milliers 5" xfId="620" xr:uid="{00000000-0005-0000-0000-0000F0000000}"/>
    <cellStyle name="Milliers 6" xfId="611" xr:uid="{00000000-0005-0000-0000-0000F1000000}"/>
    <cellStyle name="Milliers 7" xfId="626" xr:uid="{00000000-0005-0000-0000-0000F2000000}"/>
    <cellStyle name="Milliers 8" xfId="624" xr:uid="{00000000-0005-0000-0000-0000F3000000}"/>
    <cellStyle name="Milliers 9" xfId="627" xr:uid="{00000000-0005-0000-0000-0000F4000000}"/>
    <cellStyle name="monthly" xfId="90" xr:uid="{00000000-0005-0000-0000-0000F5000000}"/>
    <cellStyle name="monthly 2" xfId="367" xr:uid="{00000000-0005-0000-0000-0000F6000000}"/>
    <cellStyle name="Neutral 2" xfId="276" xr:uid="{00000000-0005-0000-0000-0000F7000000}"/>
    <cellStyle name="Neutral 3" xfId="91" xr:uid="{00000000-0005-0000-0000-0000F8000000}"/>
    <cellStyle name="Neutre" xfId="92" xr:uid="{00000000-0005-0000-0000-0000F9000000}"/>
    <cellStyle name="Neutre 2" xfId="277" xr:uid="{00000000-0005-0000-0000-0000FA000000}"/>
    <cellStyle name="Neutre 3" xfId="368" xr:uid="{00000000-0005-0000-0000-0000FB000000}"/>
    <cellStyle name="Normal" xfId="0" builtinId="0"/>
    <cellStyle name="Normal - Style1" xfId="93" xr:uid="{00000000-0005-0000-0000-0000FD000000}"/>
    <cellStyle name="Normal 10" xfId="208" xr:uid="{00000000-0005-0000-0000-0000FE000000}"/>
    <cellStyle name="Normal 10 2" xfId="409" xr:uid="{00000000-0005-0000-0000-0000FF000000}"/>
    <cellStyle name="Normal 100" xfId="467" xr:uid="{00000000-0005-0000-0000-000000010000}"/>
    <cellStyle name="Normal 101" xfId="584" xr:uid="{00000000-0005-0000-0000-000001010000}"/>
    <cellStyle name="Normal 102" xfId="591" xr:uid="{00000000-0005-0000-0000-000002010000}"/>
    <cellStyle name="Normal 103" xfId="589" xr:uid="{00000000-0005-0000-0000-000003010000}"/>
    <cellStyle name="Normal 104" xfId="587" xr:uid="{00000000-0005-0000-0000-000004010000}"/>
    <cellStyle name="Normal 105" xfId="586" xr:uid="{00000000-0005-0000-0000-000005010000}"/>
    <cellStyle name="Normal 106" xfId="585" xr:uid="{00000000-0005-0000-0000-000006010000}"/>
    <cellStyle name="Normal 107" xfId="588" xr:uid="{00000000-0005-0000-0000-000007010000}"/>
    <cellStyle name="Normal 108" xfId="612" xr:uid="{00000000-0005-0000-0000-000008010000}"/>
    <cellStyle name="Normal 109" xfId="606" xr:uid="{00000000-0005-0000-0000-000009010000}"/>
    <cellStyle name="Normal 11" xfId="203" xr:uid="{00000000-0005-0000-0000-00000A010000}"/>
    <cellStyle name="Normal 11 2" xfId="404" xr:uid="{00000000-0005-0000-0000-00000B010000}"/>
    <cellStyle name="Normal 110" xfId="616" xr:uid="{00000000-0005-0000-0000-00000C010000}"/>
    <cellStyle name="Normal 111" xfId="623" xr:uid="{00000000-0005-0000-0000-00000D010000}"/>
    <cellStyle name="Normal 112" xfId="608" xr:uid="{00000000-0005-0000-0000-00000E010000}"/>
    <cellStyle name="Normal 113" xfId="615" xr:uid="{00000000-0005-0000-0000-00000F010000}"/>
    <cellStyle name="Normal 114" xfId="628" xr:uid="{00000000-0005-0000-0000-000010010000}"/>
    <cellStyle name="Normal 115" xfId="609" xr:uid="{00000000-0005-0000-0000-000011010000}"/>
    <cellStyle name="Normal 116" xfId="629" xr:uid="{00000000-0005-0000-0000-000012010000}"/>
    <cellStyle name="Normal 117" xfId="630" xr:uid="{00000000-0005-0000-0000-000013010000}"/>
    <cellStyle name="Normal 118" xfId="631" xr:uid="{00000000-0005-0000-0000-000014010000}"/>
    <cellStyle name="Normal 119" xfId="632" xr:uid="{00000000-0005-0000-0000-000015010000}"/>
    <cellStyle name="Normal 12" xfId="207" xr:uid="{00000000-0005-0000-0000-000016010000}"/>
    <cellStyle name="Normal 12 2" xfId="408" xr:uid="{00000000-0005-0000-0000-000017010000}"/>
    <cellStyle name="Normal 120" xfId="633" xr:uid="{00000000-0005-0000-0000-000018010000}"/>
    <cellStyle name="Normal 121" xfId="634" xr:uid="{00000000-0005-0000-0000-000019010000}"/>
    <cellStyle name="Normal 122" xfId="363" xr:uid="{00000000-0005-0000-0000-00001A010000}"/>
    <cellStyle name="Normal 123" xfId="438" xr:uid="{00000000-0005-0000-0000-00001B010000}"/>
    <cellStyle name="Normal 124" xfId="635" xr:uid="{00000000-0005-0000-0000-00001C010000}"/>
    <cellStyle name="Normal 13" xfId="204" xr:uid="{00000000-0005-0000-0000-00001D010000}"/>
    <cellStyle name="Normal 13 2" xfId="405" xr:uid="{00000000-0005-0000-0000-00001E010000}"/>
    <cellStyle name="Normal 14" xfId="206" xr:uid="{00000000-0005-0000-0000-00001F010000}"/>
    <cellStyle name="Normal 14 2" xfId="407" xr:uid="{00000000-0005-0000-0000-000020010000}"/>
    <cellStyle name="Normal 15" xfId="205" xr:uid="{00000000-0005-0000-0000-000021010000}"/>
    <cellStyle name="Normal 15 2" xfId="406" xr:uid="{00000000-0005-0000-0000-000022010000}"/>
    <cellStyle name="Normal 16" xfId="209" xr:uid="{00000000-0005-0000-0000-000023010000}"/>
    <cellStyle name="Normal 16 2" xfId="410" xr:uid="{00000000-0005-0000-0000-000024010000}"/>
    <cellStyle name="Normal 17" xfId="331" xr:uid="{00000000-0005-0000-0000-000025010000}"/>
    <cellStyle name="Normal 17 2" xfId="436" xr:uid="{00000000-0005-0000-0000-000026010000}"/>
    <cellStyle name="Normal 18" xfId="335" xr:uid="{00000000-0005-0000-0000-000027010000}"/>
    <cellStyle name="Normal 18 2" xfId="437" xr:uid="{00000000-0005-0000-0000-000028010000}"/>
    <cellStyle name="Normal 19" xfId="330" xr:uid="{00000000-0005-0000-0000-000029010000}"/>
    <cellStyle name="Normal 19 2" xfId="435" xr:uid="{00000000-0005-0000-0000-00002A010000}"/>
    <cellStyle name="Normal 2" xfId="94" xr:uid="{00000000-0005-0000-0000-00002B010000}"/>
    <cellStyle name="Normal 2 2" xfId="278" xr:uid="{00000000-0005-0000-0000-00002C010000}"/>
    <cellStyle name="Normal 2 3" xfId="353" xr:uid="{00000000-0005-0000-0000-00002D010000}"/>
    <cellStyle name="Normal 2 3 2" xfId="604" xr:uid="{00000000-0005-0000-0000-00002E010000}"/>
    <cellStyle name="Normal 20" xfId="338" xr:uid="{00000000-0005-0000-0000-00002F010000}"/>
    <cellStyle name="Normal 20 2" xfId="488" xr:uid="{00000000-0005-0000-0000-000030010000}"/>
    <cellStyle name="Normal 21" xfId="339" xr:uid="{00000000-0005-0000-0000-000031010000}"/>
    <cellStyle name="Normal 21 2" xfId="489" xr:uid="{00000000-0005-0000-0000-000032010000}"/>
    <cellStyle name="Normal 22" xfId="340" xr:uid="{00000000-0005-0000-0000-000033010000}"/>
    <cellStyle name="Normal 22 2" xfId="490" xr:uid="{00000000-0005-0000-0000-000034010000}"/>
    <cellStyle name="Normal 23" xfId="341" xr:uid="{00000000-0005-0000-0000-000035010000}"/>
    <cellStyle name="Normal 23 2" xfId="491" xr:uid="{00000000-0005-0000-0000-000036010000}"/>
    <cellStyle name="Normal 24" xfId="337" xr:uid="{00000000-0005-0000-0000-000037010000}"/>
    <cellStyle name="Normal 24 2" xfId="592" xr:uid="{00000000-0005-0000-0000-000038010000}"/>
    <cellStyle name="Normal 24 3" xfId="487" xr:uid="{00000000-0005-0000-0000-000039010000}"/>
    <cellStyle name="Normal 25" xfId="342" xr:uid="{00000000-0005-0000-0000-00003A010000}"/>
    <cellStyle name="Normal 25 2" xfId="593" xr:uid="{00000000-0005-0000-0000-00003B010000}"/>
    <cellStyle name="Normal 25 3" xfId="492" xr:uid="{00000000-0005-0000-0000-00003C010000}"/>
    <cellStyle name="Normal 26" xfId="343" xr:uid="{00000000-0005-0000-0000-00003D010000}"/>
    <cellStyle name="Normal 26 2" xfId="594" xr:uid="{00000000-0005-0000-0000-00003E010000}"/>
    <cellStyle name="Normal 26 3" xfId="493" xr:uid="{00000000-0005-0000-0000-00003F010000}"/>
    <cellStyle name="Normal 27" xfId="344" xr:uid="{00000000-0005-0000-0000-000040010000}"/>
    <cellStyle name="Normal 27 2" xfId="595" xr:uid="{00000000-0005-0000-0000-000041010000}"/>
    <cellStyle name="Normal 27 3" xfId="494" xr:uid="{00000000-0005-0000-0000-000042010000}"/>
    <cellStyle name="Normal 28" xfId="345" xr:uid="{00000000-0005-0000-0000-000043010000}"/>
    <cellStyle name="Normal 28 2" xfId="596" xr:uid="{00000000-0005-0000-0000-000044010000}"/>
    <cellStyle name="Normal 28 3" xfId="495" xr:uid="{00000000-0005-0000-0000-000045010000}"/>
    <cellStyle name="Normal 29" xfId="346" xr:uid="{00000000-0005-0000-0000-000046010000}"/>
    <cellStyle name="Normal 29 2" xfId="597" xr:uid="{00000000-0005-0000-0000-000047010000}"/>
    <cellStyle name="Normal 29 3" xfId="496" xr:uid="{00000000-0005-0000-0000-000048010000}"/>
    <cellStyle name="Normal 3" xfId="95" xr:uid="{00000000-0005-0000-0000-000049010000}"/>
    <cellStyle name="Normal 3 2" xfId="197" xr:uid="{00000000-0005-0000-0000-00004A010000}"/>
    <cellStyle name="Normal 3 2 2" xfId="398" xr:uid="{00000000-0005-0000-0000-00004B010000}"/>
    <cellStyle name="Normal 3 3" xfId="279" xr:uid="{00000000-0005-0000-0000-00004C010000}"/>
    <cellStyle name="Normal 3 3 2" xfId="416" xr:uid="{00000000-0005-0000-0000-00004D010000}"/>
    <cellStyle name="Normal 3 4" xfId="369" xr:uid="{00000000-0005-0000-0000-00004E010000}"/>
    <cellStyle name="Normal 30" xfId="347" xr:uid="{00000000-0005-0000-0000-00004F010000}"/>
    <cellStyle name="Normal 30 2" xfId="598" xr:uid="{00000000-0005-0000-0000-000050010000}"/>
    <cellStyle name="Normal 30 3" xfId="497" xr:uid="{00000000-0005-0000-0000-000051010000}"/>
    <cellStyle name="Normal 31" xfId="348" xr:uid="{00000000-0005-0000-0000-000052010000}"/>
    <cellStyle name="Normal 31 2" xfId="599" xr:uid="{00000000-0005-0000-0000-000053010000}"/>
    <cellStyle name="Normal 31 3" xfId="498" xr:uid="{00000000-0005-0000-0000-000054010000}"/>
    <cellStyle name="Normal 32" xfId="349" xr:uid="{00000000-0005-0000-0000-000055010000}"/>
    <cellStyle name="Normal 32 2" xfId="600" xr:uid="{00000000-0005-0000-0000-000056010000}"/>
    <cellStyle name="Normal 32 3" xfId="499" xr:uid="{00000000-0005-0000-0000-000057010000}"/>
    <cellStyle name="Normal 33" xfId="307" xr:uid="{00000000-0005-0000-0000-000058010000}"/>
    <cellStyle name="Normal 33 2" xfId="590" xr:uid="{00000000-0005-0000-0000-000059010000}"/>
    <cellStyle name="Normal 33 3" xfId="431" xr:uid="{00000000-0005-0000-0000-00005A010000}"/>
    <cellStyle name="Normal 34" xfId="350" xr:uid="{00000000-0005-0000-0000-00005B010000}"/>
    <cellStyle name="Normal 34 2" xfId="601" xr:uid="{00000000-0005-0000-0000-00005C010000}"/>
    <cellStyle name="Normal 34 3" xfId="500" xr:uid="{00000000-0005-0000-0000-00005D010000}"/>
    <cellStyle name="Normal 35" xfId="351" xr:uid="{00000000-0005-0000-0000-00005E010000}"/>
    <cellStyle name="Normal 35 2" xfId="602" xr:uid="{00000000-0005-0000-0000-00005F010000}"/>
    <cellStyle name="Normal 35 3" xfId="501" xr:uid="{00000000-0005-0000-0000-000060010000}"/>
    <cellStyle name="Normal 36" xfId="352" xr:uid="{00000000-0005-0000-0000-000061010000}"/>
    <cellStyle name="Normal 36 2" xfId="362" xr:uid="{00000000-0005-0000-0000-000062010000}"/>
    <cellStyle name="Normal 36 2 2" xfId="617" xr:uid="{00000000-0005-0000-0000-000063010000}"/>
    <cellStyle name="Normal 36 2 3" xfId="603" xr:uid="{00000000-0005-0000-0000-000064010000}"/>
    <cellStyle name="Normal 36 3" xfId="618" xr:uid="{00000000-0005-0000-0000-000065010000}"/>
    <cellStyle name="Normal 36 4" xfId="502" xr:uid="{00000000-0005-0000-0000-000066010000}"/>
    <cellStyle name="Normal 37" xfId="1" xr:uid="{00000000-0005-0000-0000-000067010000}"/>
    <cellStyle name="Normal 37 2" xfId="414" xr:uid="{00000000-0005-0000-0000-000068010000}"/>
    <cellStyle name="Normal 38" xfId="356" xr:uid="{00000000-0005-0000-0000-000069010000}"/>
    <cellStyle name="Normal 38 2" xfId="506" xr:uid="{00000000-0005-0000-0000-00006A010000}"/>
    <cellStyle name="Normal 39" xfId="357" xr:uid="{00000000-0005-0000-0000-00006B010000}"/>
    <cellStyle name="Normal 39 2" xfId="508" xr:uid="{00000000-0005-0000-0000-00006C010000}"/>
    <cellStyle name="Normal 4" xfId="96" xr:uid="{00000000-0005-0000-0000-00006D010000}"/>
    <cellStyle name="Normal 4 2" xfId="198" xr:uid="{00000000-0005-0000-0000-00006E010000}"/>
    <cellStyle name="Normal 4 2 2" xfId="399" xr:uid="{00000000-0005-0000-0000-00006F010000}"/>
    <cellStyle name="Normal 4 3" xfId="280" xr:uid="{00000000-0005-0000-0000-000070010000}"/>
    <cellStyle name="Normal 4 3 2" xfId="417" xr:uid="{00000000-0005-0000-0000-000071010000}"/>
    <cellStyle name="Normal 4 4" xfId="370" xr:uid="{00000000-0005-0000-0000-000072010000}"/>
    <cellStyle name="Normal 40" xfId="358" xr:uid="{00000000-0005-0000-0000-000073010000}"/>
    <cellStyle name="Normal 40 2" xfId="509" xr:uid="{00000000-0005-0000-0000-000074010000}"/>
    <cellStyle name="Normal 41" xfId="361" xr:uid="{00000000-0005-0000-0000-000075010000}"/>
    <cellStyle name="Normal 41 2" xfId="510" xr:uid="{00000000-0005-0000-0000-000076010000}"/>
    <cellStyle name="Normal 42" xfId="505" xr:uid="{00000000-0005-0000-0000-000077010000}"/>
    <cellStyle name="Normal 43" xfId="507" xr:uid="{00000000-0005-0000-0000-000078010000}"/>
    <cellStyle name="Normal 44" xfId="511" xr:uid="{00000000-0005-0000-0000-000079010000}"/>
    <cellStyle name="Normal 45" xfId="513" xr:uid="{00000000-0005-0000-0000-00007A010000}"/>
    <cellStyle name="Normal 46" xfId="504" xr:uid="{00000000-0005-0000-0000-00007B010000}"/>
    <cellStyle name="Normal 47" xfId="518" xr:uid="{00000000-0005-0000-0000-00007C010000}"/>
    <cellStyle name="Normal 48" xfId="520" xr:uid="{00000000-0005-0000-0000-00007D010000}"/>
    <cellStyle name="Normal 49" xfId="521" xr:uid="{00000000-0005-0000-0000-00007E010000}"/>
    <cellStyle name="Normal 5" xfId="97" xr:uid="{00000000-0005-0000-0000-00007F010000}"/>
    <cellStyle name="Normal 5 2" xfId="199" xr:uid="{00000000-0005-0000-0000-000080010000}"/>
    <cellStyle name="Normal 5 2 2" xfId="400" xr:uid="{00000000-0005-0000-0000-000081010000}"/>
    <cellStyle name="Normal 5 3" xfId="281" xr:uid="{00000000-0005-0000-0000-000082010000}"/>
    <cellStyle name="Normal 5 3 2" xfId="418" xr:uid="{00000000-0005-0000-0000-000083010000}"/>
    <cellStyle name="Normal 5 4" xfId="371" xr:uid="{00000000-0005-0000-0000-000084010000}"/>
    <cellStyle name="Normal 50" xfId="523" xr:uid="{00000000-0005-0000-0000-000085010000}"/>
    <cellStyle name="Normal 51" xfId="524" xr:uid="{00000000-0005-0000-0000-000086010000}"/>
    <cellStyle name="Normal 52" xfId="522" xr:uid="{00000000-0005-0000-0000-000087010000}"/>
    <cellStyle name="Normal 53" xfId="525" xr:uid="{00000000-0005-0000-0000-000088010000}"/>
    <cellStyle name="Normal 54" xfId="519" xr:uid="{00000000-0005-0000-0000-000089010000}"/>
    <cellStyle name="Normal 55" xfId="526" xr:uid="{00000000-0005-0000-0000-00008A010000}"/>
    <cellStyle name="Normal 56" xfId="527" xr:uid="{00000000-0005-0000-0000-00008B010000}"/>
    <cellStyle name="Normal 57" xfId="528" xr:uid="{00000000-0005-0000-0000-00008C010000}"/>
    <cellStyle name="Normal 58" xfId="529" xr:uid="{00000000-0005-0000-0000-00008D010000}"/>
    <cellStyle name="Normal 59" xfId="530" xr:uid="{00000000-0005-0000-0000-00008E010000}"/>
    <cellStyle name="Normal 6" xfId="194" xr:uid="{00000000-0005-0000-0000-00008F010000}"/>
    <cellStyle name="Normal 6 2" xfId="396" xr:uid="{00000000-0005-0000-0000-000090010000}"/>
    <cellStyle name="Normal 60" xfId="503" xr:uid="{00000000-0005-0000-0000-000091010000}"/>
    <cellStyle name="Normal 61" xfId="531" xr:uid="{00000000-0005-0000-0000-000092010000}"/>
    <cellStyle name="Normal 62" xfId="532" xr:uid="{00000000-0005-0000-0000-000093010000}"/>
    <cellStyle name="Normal 63" xfId="533" xr:uid="{00000000-0005-0000-0000-000094010000}"/>
    <cellStyle name="Normal 64" xfId="534" xr:uid="{00000000-0005-0000-0000-000095010000}"/>
    <cellStyle name="Normal 65" xfId="535" xr:uid="{00000000-0005-0000-0000-000096010000}"/>
    <cellStyle name="Normal 66" xfId="536" xr:uid="{00000000-0005-0000-0000-000097010000}"/>
    <cellStyle name="Normal 67" xfId="537" xr:uid="{00000000-0005-0000-0000-000098010000}"/>
    <cellStyle name="Normal 68" xfId="538" xr:uid="{00000000-0005-0000-0000-000099010000}"/>
    <cellStyle name="Normal 69" xfId="539" xr:uid="{00000000-0005-0000-0000-00009A010000}"/>
    <cellStyle name="Normal 7" xfId="200" xr:uid="{00000000-0005-0000-0000-00009B010000}"/>
    <cellStyle name="Normal 7 2" xfId="401" xr:uid="{00000000-0005-0000-0000-00009C010000}"/>
    <cellStyle name="Normal 70" xfId="468" xr:uid="{00000000-0005-0000-0000-00009D010000}"/>
    <cellStyle name="Normal 71" xfId="555" xr:uid="{00000000-0005-0000-0000-00009E010000}"/>
    <cellStyle name="Normal 72" xfId="556" xr:uid="{00000000-0005-0000-0000-00009F010000}"/>
    <cellStyle name="Normal 73" xfId="557" xr:uid="{00000000-0005-0000-0000-0000A0010000}"/>
    <cellStyle name="Normal 74" xfId="558" xr:uid="{00000000-0005-0000-0000-0000A1010000}"/>
    <cellStyle name="Normal 75" xfId="559" xr:uid="{00000000-0005-0000-0000-0000A2010000}"/>
    <cellStyle name="Normal 76" xfId="560" xr:uid="{00000000-0005-0000-0000-0000A3010000}"/>
    <cellStyle name="Normal 77" xfId="561" xr:uid="{00000000-0005-0000-0000-0000A4010000}"/>
    <cellStyle name="Normal 78" xfId="562" xr:uid="{00000000-0005-0000-0000-0000A5010000}"/>
    <cellStyle name="Normal 79" xfId="564" xr:uid="{00000000-0005-0000-0000-0000A6010000}"/>
    <cellStyle name="Normal 8" xfId="201" xr:uid="{00000000-0005-0000-0000-0000A7010000}"/>
    <cellStyle name="Normal 8 2" xfId="402" xr:uid="{00000000-0005-0000-0000-0000A8010000}"/>
    <cellStyle name="Normal 80" xfId="565" xr:uid="{00000000-0005-0000-0000-0000A9010000}"/>
    <cellStyle name="Normal 81" xfId="566" xr:uid="{00000000-0005-0000-0000-0000AA010000}"/>
    <cellStyle name="Normal 82" xfId="567" xr:uid="{00000000-0005-0000-0000-0000AB010000}"/>
    <cellStyle name="Normal 83" xfId="563" xr:uid="{00000000-0005-0000-0000-0000AC010000}"/>
    <cellStyle name="Normal 84" xfId="568" xr:uid="{00000000-0005-0000-0000-0000AD010000}"/>
    <cellStyle name="Normal 85" xfId="569" xr:uid="{00000000-0005-0000-0000-0000AE010000}"/>
    <cellStyle name="Normal 86" xfId="570" xr:uid="{00000000-0005-0000-0000-0000AF010000}"/>
    <cellStyle name="Normal 87" xfId="571" xr:uid="{00000000-0005-0000-0000-0000B0010000}"/>
    <cellStyle name="Normal 88" xfId="572" xr:uid="{00000000-0005-0000-0000-0000B1010000}"/>
    <cellStyle name="Normal 89" xfId="573" xr:uid="{00000000-0005-0000-0000-0000B2010000}"/>
    <cellStyle name="Normal 9" xfId="202" xr:uid="{00000000-0005-0000-0000-0000B3010000}"/>
    <cellStyle name="Normal 9 2" xfId="403" xr:uid="{00000000-0005-0000-0000-0000B4010000}"/>
    <cellStyle name="Normal 90" xfId="574" xr:uid="{00000000-0005-0000-0000-0000B5010000}"/>
    <cellStyle name="Normal 91" xfId="575" xr:uid="{00000000-0005-0000-0000-0000B6010000}"/>
    <cellStyle name="Normal 92" xfId="577" xr:uid="{00000000-0005-0000-0000-0000B7010000}"/>
    <cellStyle name="Normal 93" xfId="578" xr:uid="{00000000-0005-0000-0000-0000B8010000}"/>
    <cellStyle name="Normal 94" xfId="576" xr:uid="{00000000-0005-0000-0000-0000B9010000}"/>
    <cellStyle name="Normal 95" xfId="579" xr:uid="{00000000-0005-0000-0000-0000BA010000}"/>
    <cellStyle name="Normal 96" xfId="580" xr:uid="{00000000-0005-0000-0000-0000BB010000}"/>
    <cellStyle name="Normal 97" xfId="581" xr:uid="{00000000-0005-0000-0000-0000BC010000}"/>
    <cellStyle name="Normal 98" xfId="582" xr:uid="{00000000-0005-0000-0000-0000BD010000}"/>
    <cellStyle name="Normal 99" xfId="583" xr:uid="{00000000-0005-0000-0000-0000BE010000}"/>
    <cellStyle name="Normal_Display" xfId="360" xr:uid="{00000000-0005-0000-0000-0000BF010000}"/>
    <cellStyle name="Normal_From Nat EF excel draft extrait clarity 3" xfId="282" xr:uid="{00000000-0005-0000-0000-0000C0010000}"/>
    <cellStyle name="normální_06-ORDER-Hradec" xfId="98" xr:uid="{00000000-0005-0000-0000-0000C1010000}"/>
    <cellStyle name="Normalny_Line 25" xfId="99" xr:uid="{00000000-0005-0000-0000-0000C2010000}"/>
    <cellStyle name="Note 2" xfId="283" xr:uid="{00000000-0005-0000-0000-0000C3010000}"/>
    <cellStyle name="Note 2 2" xfId="419" xr:uid="{00000000-0005-0000-0000-0000C4010000}"/>
    <cellStyle name="Note 3" xfId="100" xr:uid="{00000000-0005-0000-0000-0000C5010000}"/>
    <cellStyle name="Output 2" xfId="284" xr:uid="{00000000-0005-0000-0000-0000C6010000}"/>
    <cellStyle name="Output 3" xfId="101" xr:uid="{00000000-0005-0000-0000-0000C7010000}"/>
    <cellStyle name="Percent [0%]" xfId="102" xr:uid="{00000000-0005-0000-0000-0000C8010000}"/>
    <cellStyle name="Percent [0.00%]" xfId="103" xr:uid="{00000000-0005-0000-0000-0000C9010000}"/>
    <cellStyle name="PSChar" xfId="104" xr:uid="{00000000-0005-0000-0000-0000CA010000}"/>
    <cellStyle name="PSChar 2" xfId="285" xr:uid="{00000000-0005-0000-0000-0000CB010000}"/>
    <cellStyle name="PSDate" xfId="105" xr:uid="{00000000-0005-0000-0000-0000CC010000}"/>
    <cellStyle name="PSDec" xfId="106" xr:uid="{00000000-0005-0000-0000-0000CD010000}"/>
    <cellStyle name="PSHeading" xfId="107" xr:uid="{00000000-0005-0000-0000-0000CE010000}"/>
    <cellStyle name="PSHeading 2" xfId="108" xr:uid="{00000000-0005-0000-0000-0000CF010000}"/>
    <cellStyle name="PSHeading 2 2" xfId="109" xr:uid="{00000000-0005-0000-0000-0000D0010000}"/>
    <cellStyle name="PSHeading 2 2 2" xfId="288" xr:uid="{00000000-0005-0000-0000-0000D1010000}"/>
    <cellStyle name="PSHeading 2 3" xfId="287" xr:uid="{00000000-0005-0000-0000-0000D2010000}"/>
    <cellStyle name="PSHeading 2_Flexjet sch.1" xfId="110" xr:uid="{00000000-0005-0000-0000-0000D3010000}"/>
    <cellStyle name="PSHeading 3" xfId="111" xr:uid="{00000000-0005-0000-0000-0000D4010000}"/>
    <cellStyle name="PSHeading 3 2" xfId="289" xr:uid="{00000000-0005-0000-0000-0000D5010000}"/>
    <cellStyle name="PSHeading 4" xfId="112" xr:uid="{00000000-0005-0000-0000-0000D6010000}"/>
    <cellStyle name="PSHeading 4 2" xfId="290" xr:uid="{00000000-0005-0000-0000-0000D7010000}"/>
    <cellStyle name="PSHeading 5" xfId="113" xr:uid="{00000000-0005-0000-0000-0000D8010000}"/>
    <cellStyle name="PSHeading 5 2" xfId="291" xr:uid="{00000000-0005-0000-0000-0000D9010000}"/>
    <cellStyle name="PSHeading 6" xfId="286" xr:uid="{00000000-0005-0000-0000-0000DA010000}"/>
    <cellStyle name="PSHeading_sch-14-All" xfId="114" xr:uid="{00000000-0005-0000-0000-0000DB010000}"/>
    <cellStyle name="PSInt" xfId="115" xr:uid="{00000000-0005-0000-0000-0000DC010000}"/>
    <cellStyle name="PSSpacer" xfId="116" xr:uid="{00000000-0005-0000-0000-0000DD010000}"/>
    <cellStyle name="PSSpacer 2" xfId="292" xr:uid="{00000000-0005-0000-0000-0000DE010000}"/>
    <cellStyle name="SAPBEXaggData" xfId="117" xr:uid="{00000000-0005-0000-0000-0000DF010000}"/>
    <cellStyle name="SAPBEXaggDataEmph" xfId="118" xr:uid="{00000000-0005-0000-0000-0000E0010000}"/>
    <cellStyle name="SAPBEXaggItem" xfId="119" xr:uid="{00000000-0005-0000-0000-0000E1010000}"/>
    <cellStyle name="SAPBEXaggItemX" xfId="120" xr:uid="{00000000-0005-0000-0000-0000E2010000}"/>
    <cellStyle name="SAPBEXaggItemX 2" xfId="293" xr:uid="{00000000-0005-0000-0000-0000E3010000}"/>
    <cellStyle name="SAPBEXchaText" xfId="121" xr:uid="{00000000-0005-0000-0000-0000E4010000}"/>
    <cellStyle name="SAPBEXexcBad7" xfId="122" xr:uid="{00000000-0005-0000-0000-0000E5010000}"/>
    <cellStyle name="SAPBEXexcBad8" xfId="123" xr:uid="{00000000-0005-0000-0000-0000E6010000}"/>
    <cellStyle name="SAPBEXexcBad9" xfId="124" xr:uid="{00000000-0005-0000-0000-0000E7010000}"/>
    <cellStyle name="SAPBEXexcCritical4" xfId="125" xr:uid="{00000000-0005-0000-0000-0000E8010000}"/>
    <cellStyle name="SAPBEXexcCritical5" xfId="126" xr:uid="{00000000-0005-0000-0000-0000E9010000}"/>
    <cellStyle name="SAPBEXexcCritical6" xfId="127" xr:uid="{00000000-0005-0000-0000-0000EA010000}"/>
    <cellStyle name="SAPBEXexcGood1" xfId="128" xr:uid="{00000000-0005-0000-0000-0000EB010000}"/>
    <cellStyle name="SAPBEXexcGood2" xfId="129" xr:uid="{00000000-0005-0000-0000-0000EC010000}"/>
    <cellStyle name="SAPBEXexcGood3" xfId="130" xr:uid="{00000000-0005-0000-0000-0000ED010000}"/>
    <cellStyle name="SAPBEXfilterDrill" xfId="131" xr:uid="{00000000-0005-0000-0000-0000EE010000}"/>
    <cellStyle name="SAPBEXfilterItem" xfId="132" xr:uid="{00000000-0005-0000-0000-0000EF010000}"/>
    <cellStyle name="SAPBEXfilterText" xfId="133" xr:uid="{00000000-0005-0000-0000-0000F0010000}"/>
    <cellStyle name="SAPBEXformats" xfId="134" xr:uid="{00000000-0005-0000-0000-0000F1010000}"/>
    <cellStyle name="SAPBEXheaderItem" xfId="135" xr:uid="{00000000-0005-0000-0000-0000F2010000}"/>
    <cellStyle name="SAPBEXheaderItem 2" xfId="136" xr:uid="{00000000-0005-0000-0000-0000F3010000}"/>
    <cellStyle name="SAPBEXheaderItem_#49 103-RA-0312-BA 0000M1001" xfId="137" xr:uid="{00000000-0005-0000-0000-0000F4010000}"/>
    <cellStyle name="SAPBEXheaderText" xfId="138" xr:uid="{00000000-0005-0000-0000-0000F5010000}"/>
    <cellStyle name="SAPBEXheaderText 2" xfId="139" xr:uid="{00000000-0005-0000-0000-0000F6010000}"/>
    <cellStyle name="SAPBEXheaderText_#49 103-RA-0312-BA 0000M1001" xfId="140" xr:uid="{00000000-0005-0000-0000-0000F7010000}"/>
    <cellStyle name="SAPBEXHLevel0" xfId="141" xr:uid="{00000000-0005-0000-0000-0000F8010000}"/>
    <cellStyle name="SAPBEXHLevel0 2" xfId="294" xr:uid="{00000000-0005-0000-0000-0000F9010000}"/>
    <cellStyle name="SAPBEXHLevel0 2 2" xfId="420" xr:uid="{00000000-0005-0000-0000-0000FA010000}"/>
    <cellStyle name="SAPBEXHLevel0 3" xfId="373" xr:uid="{00000000-0005-0000-0000-0000FB010000}"/>
    <cellStyle name="SAPBEXHLevel0X" xfId="142" xr:uid="{00000000-0005-0000-0000-0000FC010000}"/>
    <cellStyle name="SAPBEXHLevel0X 2" xfId="295" xr:uid="{00000000-0005-0000-0000-0000FD010000}"/>
    <cellStyle name="SAPBEXHLevel0X 2 2" xfId="421" xr:uid="{00000000-0005-0000-0000-0000FE010000}"/>
    <cellStyle name="SAPBEXHLevel0X 3" xfId="374" xr:uid="{00000000-0005-0000-0000-0000FF010000}"/>
    <cellStyle name="SAPBEXHLevel1" xfId="143" xr:uid="{00000000-0005-0000-0000-000000020000}"/>
    <cellStyle name="SAPBEXHLevel1 2" xfId="296" xr:uid="{00000000-0005-0000-0000-000001020000}"/>
    <cellStyle name="SAPBEXHLevel1 2 2" xfId="422" xr:uid="{00000000-0005-0000-0000-000002020000}"/>
    <cellStyle name="SAPBEXHLevel1 3" xfId="375" xr:uid="{00000000-0005-0000-0000-000003020000}"/>
    <cellStyle name="SAPBEXHLevel1X" xfId="144" xr:uid="{00000000-0005-0000-0000-000004020000}"/>
    <cellStyle name="SAPBEXHLevel1X 2" xfId="297" xr:uid="{00000000-0005-0000-0000-000005020000}"/>
    <cellStyle name="SAPBEXHLevel1X 2 2" xfId="423" xr:uid="{00000000-0005-0000-0000-000006020000}"/>
    <cellStyle name="SAPBEXHLevel1X 3" xfId="376" xr:uid="{00000000-0005-0000-0000-000007020000}"/>
    <cellStyle name="SAPBEXHLevel2" xfId="145" xr:uid="{00000000-0005-0000-0000-000008020000}"/>
    <cellStyle name="SAPBEXHLevel2 2" xfId="298" xr:uid="{00000000-0005-0000-0000-000009020000}"/>
    <cellStyle name="SAPBEXHLevel2 2 2" xfId="424" xr:uid="{00000000-0005-0000-0000-00000A020000}"/>
    <cellStyle name="SAPBEXHLevel2 3" xfId="377" xr:uid="{00000000-0005-0000-0000-00000B020000}"/>
    <cellStyle name="SAPBEXHLevel2X" xfId="146" xr:uid="{00000000-0005-0000-0000-00000C020000}"/>
    <cellStyle name="SAPBEXHLevel2X 2" xfId="299" xr:uid="{00000000-0005-0000-0000-00000D020000}"/>
    <cellStyle name="SAPBEXHLevel2X 2 2" xfId="425" xr:uid="{00000000-0005-0000-0000-00000E020000}"/>
    <cellStyle name="SAPBEXHLevel2X 3" xfId="378" xr:uid="{00000000-0005-0000-0000-00000F020000}"/>
    <cellStyle name="SAPBEXHLevel3" xfId="147" xr:uid="{00000000-0005-0000-0000-000010020000}"/>
    <cellStyle name="SAPBEXHLevel3 2" xfId="300" xr:uid="{00000000-0005-0000-0000-000011020000}"/>
    <cellStyle name="SAPBEXHLevel3 2 2" xfId="426" xr:uid="{00000000-0005-0000-0000-000012020000}"/>
    <cellStyle name="SAPBEXHLevel3 3" xfId="379" xr:uid="{00000000-0005-0000-0000-000013020000}"/>
    <cellStyle name="SAPBEXHLevel3X" xfId="148" xr:uid="{00000000-0005-0000-0000-000014020000}"/>
    <cellStyle name="SAPBEXHLevel3X 2" xfId="301" xr:uid="{00000000-0005-0000-0000-000015020000}"/>
    <cellStyle name="SAPBEXHLevel3X 2 2" xfId="427" xr:uid="{00000000-0005-0000-0000-000016020000}"/>
    <cellStyle name="SAPBEXHLevel3X 3" xfId="380" xr:uid="{00000000-0005-0000-0000-000017020000}"/>
    <cellStyle name="SAPBEXresData" xfId="149" xr:uid="{00000000-0005-0000-0000-000018020000}"/>
    <cellStyle name="SAPBEXresDataEmph" xfId="150" xr:uid="{00000000-0005-0000-0000-000019020000}"/>
    <cellStyle name="SAPBEXresItem" xfId="151" xr:uid="{00000000-0005-0000-0000-00001A020000}"/>
    <cellStyle name="SAPBEXresItemX" xfId="152" xr:uid="{00000000-0005-0000-0000-00001B020000}"/>
    <cellStyle name="SAPBEXresItemX 2" xfId="302" xr:uid="{00000000-0005-0000-0000-00001C020000}"/>
    <cellStyle name="SAPBEXstdData" xfId="153" xr:uid="{00000000-0005-0000-0000-00001D020000}"/>
    <cellStyle name="SAPBEXstdDataEmph" xfId="154" xr:uid="{00000000-0005-0000-0000-00001E020000}"/>
    <cellStyle name="SAPBEXstdItem" xfId="155" xr:uid="{00000000-0005-0000-0000-00001F020000}"/>
    <cellStyle name="SAPBEXstdItemX" xfId="156" xr:uid="{00000000-0005-0000-0000-000020020000}"/>
    <cellStyle name="SAPBEXstdItemX 2" xfId="303" xr:uid="{00000000-0005-0000-0000-000021020000}"/>
    <cellStyle name="SAPBEXtitle" xfId="157" xr:uid="{00000000-0005-0000-0000-000022020000}"/>
    <cellStyle name="SAPBEXundefined" xfId="158" xr:uid="{00000000-0005-0000-0000-000023020000}"/>
    <cellStyle name="SAPError" xfId="159" xr:uid="{00000000-0005-0000-0000-000024020000}"/>
    <cellStyle name="SAPError 2" xfId="304" xr:uid="{00000000-0005-0000-0000-000025020000}"/>
    <cellStyle name="SAPError 2 2" xfId="428" xr:uid="{00000000-0005-0000-0000-000026020000}"/>
    <cellStyle name="SAPError 3" xfId="381" xr:uid="{00000000-0005-0000-0000-000027020000}"/>
    <cellStyle name="SAPKey" xfId="160" xr:uid="{00000000-0005-0000-0000-000028020000}"/>
    <cellStyle name="SAPKey 2" xfId="305" xr:uid="{00000000-0005-0000-0000-000029020000}"/>
    <cellStyle name="SAPKey 2 2" xfId="429" xr:uid="{00000000-0005-0000-0000-00002A020000}"/>
    <cellStyle name="SAPKey 3" xfId="382" xr:uid="{00000000-0005-0000-0000-00002B020000}"/>
    <cellStyle name="SAPLocked" xfId="161" xr:uid="{00000000-0005-0000-0000-00002C020000}"/>
    <cellStyle name="SAPLocked 2" xfId="306" xr:uid="{00000000-0005-0000-0000-00002D020000}"/>
    <cellStyle name="SAPLocked 2 2" xfId="430" xr:uid="{00000000-0005-0000-0000-00002E020000}"/>
    <cellStyle name="SAPLocked 3" xfId="383" xr:uid="{00000000-0005-0000-0000-00002F020000}"/>
    <cellStyle name="SAPOutput" xfId="162" xr:uid="{00000000-0005-0000-0000-000030020000}"/>
    <cellStyle name="SAPOutput 2" xfId="445" xr:uid="{00000000-0005-0000-0000-000031020000}"/>
    <cellStyle name="SAPSpace" xfId="163" xr:uid="{00000000-0005-0000-0000-000032020000}"/>
    <cellStyle name="SAPSpace 2" xfId="308" xr:uid="{00000000-0005-0000-0000-000033020000}"/>
    <cellStyle name="SAPSpace 2 2" xfId="432" xr:uid="{00000000-0005-0000-0000-000034020000}"/>
    <cellStyle name="SAPSpace 3" xfId="384" xr:uid="{00000000-0005-0000-0000-000035020000}"/>
    <cellStyle name="SAPText" xfId="164" xr:uid="{00000000-0005-0000-0000-000036020000}"/>
    <cellStyle name="SAPText 2" xfId="309" xr:uid="{00000000-0005-0000-0000-000037020000}"/>
    <cellStyle name="SAPText 2 2" xfId="433" xr:uid="{00000000-0005-0000-0000-000038020000}"/>
    <cellStyle name="SAPText 3" xfId="385" xr:uid="{00000000-0005-0000-0000-000039020000}"/>
    <cellStyle name="SAPUnLocked" xfId="165" xr:uid="{00000000-0005-0000-0000-00003A020000}"/>
    <cellStyle name="SAPUnLocked 2" xfId="354" xr:uid="{00000000-0005-0000-0000-00003B020000}"/>
    <cellStyle name="SAPUnLocked 2 2" xfId="605" xr:uid="{00000000-0005-0000-0000-00003C020000}"/>
    <cellStyle name="SAPUnLocked 2 3" xfId="442" xr:uid="{00000000-0005-0000-0000-00003D020000}"/>
    <cellStyle name="Satisfaisant" xfId="166" xr:uid="{00000000-0005-0000-0000-00003E020000}"/>
    <cellStyle name="Satisfaisant 2" xfId="310" xr:uid="{00000000-0005-0000-0000-00003F020000}"/>
    <cellStyle name="Satisfaisant 3" xfId="386" xr:uid="{00000000-0005-0000-0000-000040020000}"/>
    <cellStyle name="SEM-BPS-data" xfId="167" xr:uid="{00000000-0005-0000-0000-000041020000}"/>
    <cellStyle name="SEM-BPS-data 2" xfId="311" xr:uid="{00000000-0005-0000-0000-000042020000}"/>
    <cellStyle name="SEM-BPS-head" xfId="168" xr:uid="{00000000-0005-0000-0000-000043020000}"/>
    <cellStyle name="SEM-BPS-head 2" xfId="312" xr:uid="{00000000-0005-0000-0000-000044020000}"/>
    <cellStyle name="SEM-BPS-headdata" xfId="169" xr:uid="{00000000-0005-0000-0000-000045020000}"/>
    <cellStyle name="SEM-BPS-headdata 2" xfId="313" xr:uid="{00000000-0005-0000-0000-000046020000}"/>
    <cellStyle name="SEM-BPS-headkey" xfId="170" xr:uid="{00000000-0005-0000-0000-000047020000}"/>
    <cellStyle name="SEM-BPS-headkey 2" xfId="314" xr:uid="{00000000-0005-0000-0000-000048020000}"/>
    <cellStyle name="SEM-BPS-input-on" xfId="171" xr:uid="{00000000-0005-0000-0000-000049020000}"/>
    <cellStyle name="SEM-BPS-input-on 2" xfId="315" xr:uid="{00000000-0005-0000-0000-00004A020000}"/>
    <cellStyle name="SEM-BPS-key" xfId="172" xr:uid="{00000000-0005-0000-0000-00004B020000}"/>
    <cellStyle name="SEM-BPS-key 2" xfId="316" xr:uid="{00000000-0005-0000-0000-00004C020000}"/>
    <cellStyle name="SHItems" xfId="173" xr:uid="{00000000-0005-0000-0000-00004D020000}"/>
    <cellStyle name="SHItems 2" xfId="317" xr:uid="{00000000-0005-0000-0000-00004E020000}"/>
    <cellStyle name="SHQuadro" xfId="174" xr:uid="{00000000-0005-0000-0000-00004F020000}"/>
    <cellStyle name="SHQuadro 2" xfId="318" xr:uid="{00000000-0005-0000-0000-000050020000}"/>
    <cellStyle name="Sortie" xfId="175" xr:uid="{00000000-0005-0000-0000-000051020000}"/>
    <cellStyle name="Sortie 2" xfId="319" xr:uid="{00000000-0005-0000-0000-000052020000}"/>
    <cellStyle name="Sortie 3" xfId="387" xr:uid="{00000000-0005-0000-0000-000053020000}"/>
    <cellStyle name="Standaard_- Rel. source" xfId="176" xr:uid="{00000000-0005-0000-0000-000054020000}"/>
    <cellStyle name="Standard_16" xfId="177" xr:uid="{00000000-0005-0000-0000-000055020000}"/>
    <cellStyle name="Style 1" xfId="178" xr:uid="{00000000-0005-0000-0000-000056020000}"/>
    <cellStyle name="Style 1 2" xfId="320" xr:uid="{00000000-0005-0000-0000-000057020000}"/>
    <cellStyle name="Style 1 2 2" xfId="434" xr:uid="{00000000-0005-0000-0000-000058020000}"/>
    <cellStyle name="Style 1 3" xfId="388" xr:uid="{00000000-0005-0000-0000-000059020000}"/>
    <cellStyle name="Texte explicatif" xfId="179" xr:uid="{00000000-0005-0000-0000-00005A020000}"/>
    <cellStyle name="Texte explicatif 2" xfId="321" xr:uid="{00000000-0005-0000-0000-00005B020000}"/>
    <cellStyle name="Texte explicatif 3" xfId="389" xr:uid="{00000000-0005-0000-0000-00005C020000}"/>
    <cellStyle name="Title 2" xfId="322" xr:uid="{00000000-0005-0000-0000-00005D020000}"/>
    <cellStyle name="Title 3" xfId="355" xr:uid="{00000000-0005-0000-0000-00005E020000}"/>
    <cellStyle name="Title 4" xfId="180" xr:uid="{00000000-0005-0000-0000-00005F020000}"/>
    <cellStyle name="TITRE" xfId="181" xr:uid="{00000000-0005-0000-0000-000060020000}"/>
    <cellStyle name="TITRE 2" xfId="323" xr:uid="{00000000-0005-0000-0000-000061020000}"/>
    <cellStyle name="Titre 3" xfId="390" xr:uid="{00000000-0005-0000-0000-000062020000}"/>
    <cellStyle name="Titre 4" xfId="411" xr:uid="{00000000-0005-0000-0000-000063020000}"/>
    <cellStyle name="Titre 5" xfId="636" xr:uid="{00000000-0005-0000-0000-000064020000}"/>
    <cellStyle name="Titre 1" xfId="182" xr:uid="{00000000-0005-0000-0000-000065020000}"/>
    <cellStyle name="Titre 1 2" xfId="324" xr:uid="{00000000-0005-0000-0000-000066020000}"/>
    <cellStyle name="Titre 1 3" xfId="391" xr:uid="{00000000-0005-0000-0000-000067020000}"/>
    <cellStyle name="Titre 2" xfId="183" xr:uid="{00000000-0005-0000-0000-000068020000}"/>
    <cellStyle name="Titre 2 2" xfId="325" xr:uid="{00000000-0005-0000-0000-000069020000}"/>
    <cellStyle name="Titre 2 3" xfId="392" xr:uid="{00000000-0005-0000-0000-00006A020000}"/>
    <cellStyle name="Titre 3" xfId="184" xr:uid="{00000000-0005-0000-0000-00006B020000}"/>
    <cellStyle name="Titre 3 2" xfId="326" xr:uid="{00000000-0005-0000-0000-00006C020000}"/>
    <cellStyle name="Titre 3 3" xfId="393" xr:uid="{00000000-0005-0000-0000-00006D020000}"/>
    <cellStyle name="Titre 4" xfId="185" xr:uid="{00000000-0005-0000-0000-00006E020000}"/>
    <cellStyle name="Titre 4 2" xfId="327" xr:uid="{00000000-0005-0000-0000-00006F020000}"/>
    <cellStyle name="Titre 4 3" xfId="394" xr:uid="{00000000-0005-0000-0000-000070020000}"/>
    <cellStyle name="TITRE_Sch.12 - M3000" xfId="186" xr:uid="{00000000-0005-0000-0000-000071020000}"/>
    <cellStyle name="Total 2" xfId="328" xr:uid="{00000000-0005-0000-0000-000072020000}"/>
    <cellStyle name="Total 3" xfId="187" xr:uid="{00000000-0005-0000-0000-000073020000}"/>
    <cellStyle name="Valuta [0]_CM_DATA_TRAXIS" xfId="188" xr:uid="{00000000-0005-0000-0000-000074020000}"/>
    <cellStyle name="Valuta_CM_DATA_TRAXIS" xfId="189" xr:uid="{00000000-0005-0000-0000-000075020000}"/>
    <cellStyle name="Vérification" xfId="190" xr:uid="{00000000-0005-0000-0000-000076020000}"/>
    <cellStyle name="Vérification 2" xfId="329" xr:uid="{00000000-0005-0000-0000-000077020000}"/>
    <cellStyle name="Vérification 3" xfId="395" xr:uid="{00000000-0005-0000-0000-000078020000}"/>
    <cellStyle name="Währung [0]_ANLAG_SP" xfId="191" xr:uid="{00000000-0005-0000-0000-000079020000}"/>
    <cellStyle name="Währung_ANLAG_SP" xfId="192" xr:uid="{00000000-0005-0000-0000-00007A020000}"/>
    <cellStyle name="Warning Text 2" xfId="336" xr:uid="{00000000-0005-0000-0000-00007B020000}"/>
    <cellStyle name="Warning Text 3" xfId="193" xr:uid="{00000000-0005-0000-0000-00007C020000}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7AE6A-1856-4C45-856E-78CF9FDABDB4}">
  <dimension ref="B3:F18"/>
  <sheetViews>
    <sheetView workbookViewId="0"/>
  </sheetViews>
  <sheetFormatPr defaultRowHeight="12.75"/>
  <cols>
    <col min="1" max="1" width="9.33203125" style="205"/>
    <col min="2" max="2" width="27.5" style="303" customWidth="1"/>
    <col min="3" max="4" width="9.33203125" style="303"/>
    <col min="5" max="5" width="73.5" style="205" bestFit="1" customWidth="1"/>
    <col min="6" max="16384" width="9.33203125" style="205"/>
  </cols>
  <sheetData>
    <row r="3" spans="2:6">
      <c r="B3" s="302"/>
      <c r="C3" s="302"/>
      <c r="D3" s="302"/>
      <c r="E3" s="248"/>
      <c r="F3" s="248"/>
    </row>
    <row r="4" spans="2:6">
      <c r="B4" s="302"/>
      <c r="C4" s="302"/>
      <c r="D4" s="302"/>
      <c r="E4" s="248"/>
      <c r="F4" s="248"/>
    </row>
    <row r="5" spans="2:6">
      <c r="B5" s="302"/>
      <c r="E5" s="248"/>
      <c r="F5" s="248"/>
    </row>
    <row r="6" spans="2:6">
      <c r="B6" s="302"/>
      <c r="E6" s="248"/>
      <c r="F6" s="248"/>
    </row>
    <row r="7" spans="2:6">
      <c r="B7" s="302"/>
      <c r="E7" s="248"/>
    </row>
    <row r="9" spans="2:6">
      <c r="B9" s="302"/>
      <c r="C9" s="302"/>
      <c r="E9" s="248"/>
    </row>
    <row r="11" spans="2:6">
      <c r="B11" s="302"/>
      <c r="C11" s="302"/>
      <c r="E11" s="248"/>
    </row>
    <row r="13" spans="2:6">
      <c r="B13" s="302"/>
      <c r="C13" s="302"/>
      <c r="E13" s="248"/>
    </row>
    <row r="18" spans="2:2" ht="15.75">
      <c r="B18" s="30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06"/>
  <sheetViews>
    <sheetView showGridLines="0" tabSelected="1" view="pageBreakPreview" zoomScaleNormal="100" zoomScaleSheetLayoutView="100" workbookViewId="0">
      <selection activeCell="M10" sqref="M10"/>
    </sheetView>
  </sheetViews>
  <sheetFormatPr defaultColWidth="21.5" defaultRowHeight="12.75"/>
  <cols>
    <col min="1" max="1" width="2.83203125" customWidth="1"/>
    <col min="2" max="2" width="52.83203125" customWidth="1"/>
    <col min="3" max="3" width="7.83203125" customWidth="1"/>
    <col min="4" max="4" width="2.83203125" customWidth="1"/>
    <col min="5" max="5" width="10.83203125" customWidth="1"/>
    <col min="6" max="6" width="2.83203125" customWidth="1"/>
    <col min="7" max="7" width="10.83203125" customWidth="1"/>
    <col min="8" max="8" width="2.83203125" customWidth="1"/>
    <col min="9" max="9" width="10.83203125" customWidth="1"/>
    <col min="10" max="10" width="2.83203125" customWidth="1"/>
    <col min="11" max="11" width="10.83203125" customWidth="1"/>
    <col min="12" max="12" width="2.83203125" customWidth="1"/>
    <col min="13" max="13" width="32" customWidth="1"/>
  </cols>
  <sheetData>
    <row r="1" spans="1:13" ht="12.75" customHeight="1">
      <c r="A1" s="204" t="s">
        <v>0</v>
      </c>
      <c r="B1" s="204"/>
      <c r="C1" s="204"/>
      <c r="D1" s="35"/>
      <c r="E1" s="35"/>
      <c r="F1" s="35"/>
      <c r="G1" s="35"/>
      <c r="H1" s="205"/>
      <c r="I1" s="35"/>
      <c r="J1" s="35"/>
      <c r="K1" s="35"/>
      <c r="M1" s="186"/>
    </row>
    <row r="2" spans="1:13" ht="12.75" customHeight="1">
      <c r="A2" s="317" t="s">
        <v>17</v>
      </c>
      <c r="B2" s="317"/>
      <c r="C2" s="317"/>
      <c r="D2" s="35"/>
      <c r="E2" s="35"/>
      <c r="F2" s="35"/>
      <c r="G2" s="35"/>
      <c r="H2" s="205"/>
      <c r="I2" s="35"/>
      <c r="J2" s="35"/>
      <c r="K2" s="35"/>
      <c r="M2" s="186"/>
    </row>
    <row r="3" spans="1:13" ht="12.75" customHeight="1">
      <c r="A3" s="147" t="s">
        <v>61</v>
      </c>
      <c r="B3" s="147"/>
      <c r="C3" s="50"/>
      <c r="D3" s="36"/>
      <c r="E3" s="50"/>
      <c r="F3" s="36"/>
      <c r="G3" s="50"/>
      <c r="H3" s="205"/>
      <c r="I3" s="50"/>
      <c r="J3" s="36"/>
      <c r="K3" s="50"/>
      <c r="M3" s="186"/>
    </row>
    <row r="4" spans="1:13" ht="12.75" customHeight="1">
      <c r="A4" s="318" t="s">
        <v>18</v>
      </c>
      <c r="B4" s="318"/>
      <c r="C4" s="318"/>
      <c r="D4" s="318"/>
      <c r="E4" s="318"/>
      <c r="F4" s="35"/>
      <c r="G4" s="35"/>
      <c r="H4" s="205"/>
      <c r="I4" s="205"/>
      <c r="J4" s="35"/>
      <c r="K4" s="35"/>
      <c r="M4" s="186"/>
    </row>
    <row r="5" spans="1:13" ht="12.75" customHeight="1">
      <c r="A5" s="50"/>
      <c r="B5" s="50"/>
      <c r="C5" s="50"/>
      <c r="D5" s="50"/>
      <c r="E5" s="319" t="s">
        <v>127</v>
      </c>
      <c r="F5" s="319"/>
      <c r="G5" s="319"/>
      <c r="H5" s="205"/>
      <c r="I5" s="319" t="s">
        <v>128</v>
      </c>
      <c r="J5" s="319"/>
      <c r="K5" s="319"/>
      <c r="M5" s="186"/>
    </row>
    <row r="6" spans="1:13" ht="12.75" customHeight="1">
      <c r="A6" s="206"/>
      <c r="B6" s="206"/>
      <c r="C6" s="206"/>
      <c r="D6" s="207"/>
      <c r="E6" s="320"/>
      <c r="F6" s="320"/>
      <c r="G6" s="320"/>
      <c r="H6" s="208"/>
      <c r="I6" s="320"/>
      <c r="J6" s="320"/>
      <c r="K6" s="320"/>
      <c r="L6" s="66"/>
      <c r="M6" s="186"/>
    </row>
    <row r="7" spans="1:13" ht="12.75" customHeight="1">
      <c r="A7" s="206"/>
      <c r="B7" s="206"/>
      <c r="C7" s="11" t="s">
        <v>3</v>
      </c>
      <c r="D7" s="207"/>
      <c r="E7" s="209">
        <v>2023</v>
      </c>
      <c r="F7" s="85"/>
      <c r="G7" s="210">
        <v>2022</v>
      </c>
      <c r="H7" s="211"/>
      <c r="I7" s="209">
        <v>2023</v>
      </c>
      <c r="J7" s="85"/>
      <c r="K7" s="210">
        <v>2022</v>
      </c>
      <c r="L7" s="161"/>
      <c r="M7" s="186"/>
    </row>
    <row r="8" spans="1:13" ht="12.75" customHeight="1">
      <c r="A8" s="147" t="s">
        <v>19</v>
      </c>
      <c r="B8" s="147"/>
      <c r="C8" s="56">
        <v>2</v>
      </c>
      <c r="D8" s="32"/>
      <c r="E8" s="99">
        <v>1675</v>
      </c>
      <c r="F8" s="32"/>
      <c r="G8" s="61">
        <v>1557</v>
      </c>
      <c r="H8" s="31"/>
      <c r="I8" s="99">
        <v>3128</v>
      </c>
      <c r="J8" s="32"/>
      <c r="K8" s="61">
        <v>2803</v>
      </c>
      <c r="L8" s="31"/>
      <c r="M8" s="186"/>
    </row>
    <row r="9" spans="1:13" ht="12.75" customHeight="1">
      <c r="A9" s="206" t="s">
        <v>20</v>
      </c>
      <c r="B9" s="206"/>
      <c r="C9" s="57">
        <v>9</v>
      </c>
      <c r="D9" s="28"/>
      <c r="E9" s="89">
        <v>1304</v>
      </c>
      <c r="F9" s="28"/>
      <c r="G9" s="149">
        <v>1288</v>
      </c>
      <c r="H9" s="27"/>
      <c r="I9" s="89">
        <v>2462</v>
      </c>
      <c r="J9" s="28"/>
      <c r="K9" s="149">
        <v>2295</v>
      </c>
      <c r="L9" s="27"/>
      <c r="M9" s="186"/>
    </row>
    <row r="10" spans="1:13" ht="12.75" customHeight="1">
      <c r="A10" s="212" t="s">
        <v>21</v>
      </c>
      <c r="B10" s="204"/>
      <c r="C10" s="53"/>
      <c r="D10" s="25"/>
      <c r="E10" s="105">
        <f>E8-E9</f>
        <v>371</v>
      </c>
      <c r="F10" s="25"/>
      <c r="G10" s="139">
        <f>G8-G9</f>
        <v>269</v>
      </c>
      <c r="H10" s="24"/>
      <c r="I10" s="105">
        <f>I8-I9</f>
        <v>666</v>
      </c>
      <c r="J10" s="25"/>
      <c r="K10" s="139">
        <f>K8-K9</f>
        <v>508</v>
      </c>
      <c r="L10" s="24"/>
      <c r="M10" s="186"/>
    </row>
    <row r="11" spans="1:13" ht="12.75" customHeight="1">
      <c r="A11" s="50" t="s">
        <v>22</v>
      </c>
      <c r="B11" s="50"/>
      <c r="C11" s="56"/>
      <c r="D11" s="32"/>
      <c r="E11" s="84">
        <v>111</v>
      </c>
      <c r="F11" s="32"/>
      <c r="G11" s="129">
        <v>93</v>
      </c>
      <c r="H11" s="22"/>
      <c r="I11" s="84">
        <v>207</v>
      </c>
      <c r="J11" s="32"/>
      <c r="K11" s="129">
        <v>180</v>
      </c>
      <c r="L11" s="22"/>
      <c r="M11" s="186"/>
    </row>
    <row r="12" spans="1:13" ht="12.75" customHeight="1">
      <c r="A12" s="50" t="s">
        <v>23</v>
      </c>
      <c r="B12" s="50"/>
      <c r="C12" s="56">
        <v>3</v>
      </c>
      <c r="D12" s="32"/>
      <c r="E12" s="84">
        <v>73</v>
      </c>
      <c r="F12" s="32"/>
      <c r="G12" s="129">
        <v>80</v>
      </c>
      <c r="H12" s="22"/>
      <c r="I12" s="84">
        <v>134</v>
      </c>
      <c r="J12" s="32"/>
      <c r="K12" s="129">
        <v>159</v>
      </c>
      <c r="L12" s="22"/>
      <c r="M12" s="186"/>
    </row>
    <row r="13" spans="1:13" ht="12.75" customHeight="1">
      <c r="A13" s="147" t="s">
        <v>122</v>
      </c>
      <c r="B13" s="147"/>
      <c r="C13" s="56"/>
      <c r="D13" s="32"/>
      <c r="E13" s="84">
        <v>-3</v>
      </c>
      <c r="F13" s="32"/>
      <c r="G13" s="129">
        <v>-7</v>
      </c>
      <c r="H13" s="22"/>
      <c r="I13" s="84">
        <v>-3</v>
      </c>
      <c r="J13" s="32"/>
      <c r="K13" s="129">
        <v>-7</v>
      </c>
      <c r="L13" s="22"/>
      <c r="M13" s="186"/>
    </row>
    <row r="14" spans="1:13" ht="12.75" customHeight="1">
      <c r="A14" s="206" t="s">
        <v>24</v>
      </c>
      <c r="B14" s="206"/>
      <c r="C14" s="57">
        <v>4</v>
      </c>
      <c r="D14" s="28"/>
      <c r="E14" s="84">
        <v>-55</v>
      </c>
      <c r="F14" s="28"/>
      <c r="G14" s="129">
        <v>2</v>
      </c>
      <c r="H14" s="22"/>
      <c r="I14" s="84">
        <v>-57</v>
      </c>
      <c r="J14" s="28"/>
      <c r="K14" s="129">
        <v>-10</v>
      </c>
      <c r="L14" s="22"/>
      <c r="M14" s="186"/>
    </row>
    <row r="15" spans="1:13" ht="12.75" customHeight="1">
      <c r="A15" s="212" t="s">
        <v>25</v>
      </c>
      <c r="B15" s="204"/>
      <c r="C15" s="53"/>
      <c r="D15" s="25"/>
      <c r="E15" s="105">
        <f>E10-(SUM(E11:E14))</f>
        <v>245</v>
      </c>
      <c r="F15" s="25"/>
      <c r="G15" s="139">
        <f>G10-(SUM(G11:G14))</f>
        <v>101</v>
      </c>
      <c r="H15" s="24"/>
      <c r="I15" s="105">
        <f>I10-(SUM(I11:I14))</f>
        <v>385</v>
      </c>
      <c r="J15" s="25"/>
      <c r="K15" s="139">
        <f>K10-(SUM(K11:K14))</f>
        <v>186</v>
      </c>
      <c r="L15" s="24"/>
      <c r="M15" s="186"/>
    </row>
    <row r="16" spans="1:13" ht="12.75" customHeight="1">
      <c r="A16" s="50" t="s">
        <v>26</v>
      </c>
      <c r="B16" s="50"/>
      <c r="C16" s="56">
        <v>5</v>
      </c>
      <c r="D16" s="32"/>
      <c r="E16" s="84">
        <v>253</v>
      </c>
      <c r="F16" s="32"/>
      <c r="G16" s="129">
        <v>233</v>
      </c>
      <c r="H16" s="22"/>
      <c r="I16" s="84">
        <v>309</v>
      </c>
      <c r="J16" s="32"/>
      <c r="K16" s="129">
        <v>591</v>
      </c>
      <c r="L16" s="22"/>
      <c r="M16" s="186"/>
    </row>
    <row r="17" spans="1:13" ht="12.75" customHeight="1">
      <c r="A17" s="206" t="s">
        <v>27</v>
      </c>
      <c r="B17" s="206"/>
      <c r="C17" s="57">
        <v>5</v>
      </c>
      <c r="D17" s="28"/>
      <c r="E17" s="89">
        <v>-9</v>
      </c>
      <c r="F17" s="28"/>
      <c r="G17" s="149">
        <v>-25</v>
      </c>
      <c r="H17" s="27"/>
      <c r="I17" s="89">
        <v>-142</v>
      </c>
      <c r="J17" s="28"/>
      <c r="K17" s="149">
        <v>-11</v>
      </c>
      <c r="L17" s="27"/>
      <c r="M17" s="186"/>
    </row>
    <row r="18" spans="1:13" ht="12.75" customHeight="1">
      <c r="A18" s="212" t="s">
        <v>28</v>
      </c>
      <c r="B18" s="204"/>
      <c r="C18" s="55"/>
      <c r="D18" s="25"/>
      <c r="E18" s="105">
        <v>1</v>
      </c>
      <c r="F18" s="25"/>
      <c r="G18" s="139">
        <v>-107</v>
      </c>
      <c r="H18" s="24"/>
      <c r="I18" s="105">
        <v>218</v>
      </c>
      <c r="J18" s="25"/>
      <c r="K18" s="139">
        <v>-394</v>
      </c>
      <c r="L18" s="24"/>
      <c r="M18" s="186"/>
    </row>
    <row r="19" spans="1:13" ht="12.75" customHeight="1">
      <c r="A19" s="213" t="s">
        <v>101</v>
      </c>
      <c r="B19" s="213"/>
      <c r="C19" s="57"/>
      <c r="D19" s="28"/>
      <c r="E19" s="89">
        <v>-9</v>
      </c>
      <c r="F19" s="28"/>
      <c r="G19" s="149">
        <v>2</v>
      </c>
      <c r="H19" s="27"/>
      <c r="I19" s="89">
        <v>-94</v>
      </c>
      <c r="J19" s="28"/>
      <c r="K19" s="149">
        <v>2</v>
      </c>
      <c r="L19" s="27"/>
      <c r="M19" s="186"/>
    </row>
    <row r="20" spans="1:13" ht="12.75" customHeight="1">
      <c r="A20" s="214" t="s">
        <v>93</v>
      </c>
      <c r="B20" s="214"/>
      <c r="C20" s="56"/>
      <c r="D20" s="32"/>
      <c r="E20" s="99">
        <f>E18-E19</f>
        <v>10</v>
      </c>
      <c r="F20" s="32"/>
      <c r="G20" s="61">
        <f>G18-G19</f>
        <v>-109</v>
      </c>
      <c r="H20" s="22"/>
      <c r="I20" s="99">
        <f>I18-I19</f>
        <v>312</v>
      </c>
      <c r="J20" s="32"/>
      <c r="K20" s="61">
        <f>K18-K19</f>
        <v>-396</v>
      </c>
      <c r="L20" s="22"/>
      <c r="M20" s="186"/>
    </row>
    <row r="21" spans="1:13" ht="12.75" customHeight="1">
      <c r="A21" s="147" t="s">
        <v>94</v>
      </c>
      <c r="B21" s="147"/>
      <c r="C21" s="56"/>
      <c r="D21" s="32"/>
      <c r="E21" s="84">
        <v>-45</v>
      </c>
      <c r="F21" s="32"/>
      <c r="G21" s="129">
        <v>-20</v>
      </c>
      <c r="H21" s="22"/>
      <c r="I21" s="84">
        <v>-45</v>
      </c>
      <c r="J21" s="32"/>
      <c r="K21" s="129">
        <v>-20</v>
      </c>
      <c r="L21" s="22"/>
      <c r="M21" s="186"/>
    </row>
    <row r="22" spans="1:13" ht="12.75" customHeight="1" thickBot="1">
      <c r="A22" s="215" t="s">
        <v>73</v>
      </c>
      <c r="B22" s="216"/>
      <c r="C22" s="54"/>
      <c r="D22" s="21"/>
      <c r="E22" s="217">
        <f>E21+E20</f>
        <v>-35</v>
      </c>
      <c r="F22" s="21"/>
      <c r="G22" s="218">
        <f>G21+G20</f>
        <v>-129</v>
      </c>
      <c r="H22" s="20"/>
      <c r="I22" s="217">
        <f>I21+I20</f>
        <v>267</v>
      </c>
      <c r="J22" s="21"/>
      <c r="K22" s="218">
        <f>K21+K20</f>
        <v>-416</v>
      </c>
      <c r="L22" s="20"/>
      <c r="M22" s="186"/>
    </row>
    <row r="23" spans="1:13" ht="12.75" customHeight="1">
      <c r="A23" s="101" t="s">
        <v>102</v>
      </c>
      <c r="B23" s="101"/>
      <c r="C23" s="53"/>
      <c r="D23" s="32"/>
      <c r="E23" s="99"/>
      <c r="F23" s="32"/>
      <c r="G23" s="61"/>
      <c r="H23" s="31"/>
      <c r="I23" s="99"/>
      <c r="J23" s="32"/>
      <c r="K23" s="61"/>
      <c r="L23" s="31"/>
    </row>
    <row r="24" spans="1:13" ht="12.75" customHeight="1">
      <c r="A24" s="101" t="s">
        <v>103</v>
      </c>
      <c r="B24" s="101"/>
      <c r="C24" s="53"/>
      <c r="D24" s="32"/>
      <c r="E24" s="99"/>
      <c r="F24" s="32"/>
      <c r="G24" s="61"/>
      <c r="H24" s="31"/>
      <c r="I24" s="99"/>
      <c r="J24" s="32"/>
      <c r="K24" s="61"/>
      <c r="L24" s="31"/>
    </row>
    <row r="25" spans="1:13" ht="12.75" customHeight="1">
      <c r="A25" s="100" t="s">
        <v>104</v>
      </c>
      <c r="B25" s="100"/>
      <c r="C25" s="53"/>
      <c r="D25" s="32"/>
      <c r="E25" s="99">
        <v>10</v>
      </c>
      <c r="F25" s="32"/>
      <c r="G25" s="61">
        <v>-109</v>
      </c>
      <c r="H25" s="31"/>
      <c r="I25" s="99">
        <v>312</v>
      </c>
      <c r="J25" s="32"/>
      <c r="K25" s="61">
        <v>-396</v>
      </c>
      <c r="L25" s="31"/>
      <c r="M25" s="186"/>
    </row>
    <row r="26" spans="1:13" ht="12.75" customHeight="1">
      <c r="A26" s="100" t="s">
        <v>105</v>
      </c>
      <c r="B26" s="100"/>
      <c r="C26" s="53"/>
      <c r="D26" s="32"/>
      <c r="E26" s="89">
        <v>-45</v>
      </c>
      <c r="F26" s="32"/>
      <c r="G26" s="149">
        <v>-20</v>
      </c>
      <c r="H26" s="31"/>
      <c r="I26" s="89">
        <v>-45</v>
      </c>
      <c r="J26" s="32"/>
      <c r="K26" s="149">
        <v>-20</v>
      </c>
      <c r="L26" s="31"/>
      <c r="M26" s="186"/>
    </row>
    <row r="27" spans="1:13" ht="12.75" customHeight="1" thickBot="1">
      <c r="A27" s="102"/>
      <c r="B27" s="102"/>
      <c r="C27" s="54"/>
      <c r="D27" s="103"/>
      <c r="E27" s="104">
        <f>E25+E26</f>
        <v>-35</v>
      </c>
      <c r="F27" s="103"/>
      <c r="G27" s="152">
        <f>G25+G26</f>
        <v>-129</v>
      </c>
      <c r="H27" s="42"/>
      <c r="I27" s="104">
        <f>I25+I26</f>
        <v>267</v>
      </c>
      <c r="J27" s="103"/>
      <c r="K27" s="152">
        <f>K25+K26</f>
        <v>-416</v>
      </c>
      <c r="L27" s="42"/>
      <c r="M27" s="186"/>
    </row>
    <row r="28" spans="1:13" ht="12.75" customHeight="1">
      <c r="A28" s="219" t="s">
        <v>108</v>
      </c>
      <c r="B28" s="220"/>
      <c r="C28" s="56">
        <v>6</v>
      </c>
      <c r="D28" s="19"/>
      <c r="E28" s="168"/>
      <c r="F28" s="19"/>
      <c r="G28" s="162"/>
      <c r="H28" s="19"/>
      <c r="I28" s="168"/>
      <c r="J28" s="19"/>
      <c r="K28" s="162"/>
      <c r="L28" s="19"/>
    </row>
    <row r="29" spans="1:13" ht="12.75" customHeight="1">
      <c r="A29" s="147" t="s">
        <v>113</v>
      </c>
      <c r="B29" s="147"/>
      <c r="C29" s="56"/>
      <c r="D29" s="32"/>
      <c r="E29" s="221">
        <v>0.03</v>
      </c>
      <c r="F29" s="32"/>
      <c r="G29" s="222">
        <v>-1.22</v>
      </c>
      <c r="H29" s="32"/>
      <c r="I29" s="221">
        <v>3.13</v>
      </c>
      <c r="J29" s="32"/>
      <c r="K29" s="222">
        <v>-4.3099999999999996</v>
      </c>
      <c r="L29" s="32"/>
      <c r="M29" s="186"/>
    </row>
    <row r="30" spans="1:13" ht="12.75" customHeight="1">
      <c r="A30" s="147" t="s">
        <v>114</v>
      </c>
      <c r="B30" s="147"/>
      <c r="C30" s="56"/>
      <c r="D30" s="32"/>
      <c r="E30" s="221">
        <v>0.03</v>
      </c>
      <c r="F30" s="32"/>
      <c r="G30" s="222">
        <v>-1.22</v>
      </c>
      <c r="H30" s="32"/>
      <c r="I30" s="221">
        <v>3</v>
      </c>
      <c r="J30" s="32"/>
      <c r="K30" s="222">
        <v>-4.3099999999999996</v>
      </c>
      <c r="L30" s="32"/>
      <c r="M30" s="186"/>
    </row>
    <row r="31" spans="1:13" ht="12.75" customHeight="1">
      <c r="A31" s="147" t="s">
        <v>115</v>
      </c>
      <c r="B31" s="147"/>
      <c r="C31" s="56"/>
      <c r="D31" s="32"/>
      <c r="E31" s="221">
        <v>-0.47</v>
      </c>
      <c r="F31" s="32"/>
      <c r="G31" s="222">
        <v>-0.21</v>
      </c>
      <c r="H31" s="32"/>
      <c r="I31" s="221">
        <v>-0.48</v>
      </c>
      <c r="J31" s="32"/>
      <c r="K31" s="222">
        <v>-0.21</v>
      </c>
      <c r="L31" s="32"/>
      <c r="M31" s="186"/>
    </row>
    <row r="32" spans="1:13" ht="12.75" customHeight="1">
      <c r="A32" s="213" t="s">
        <v>116</v>
      </c>
      <c r="B32" s="213"/>
      <c r="C32" s="57"/>
      <c r="D32" s="28"/>
      <c r="E32" s="223">
        <v>-0.47</v>
      </c>
      <c r="F32" s="28"/>
      <c r="G32" s="224">
        <v>-0.21</v>
      </c>
      <c r="H32" s="28"/>
      <c r="I32" s="223">
        <v>-0.46</v>
      </c>
      <c r="J32" s="28"/>
      <c r="K32" s="224">
        <v>-0.21</v>
      </c>
      <c r="L32" s="28"/>
      <c r="M32" s="186"/>
    </row>
    <row r="33" spans="1:15" ht="12.75" customHeight="1" thickBot="1">
      <c r="A33" s="225" t="s">
        <v>82</v>
      </c>
      <c r="B33" s="225"/>
      <c r="C33" s="114"/>
      <c r="D33" s="112"/>
      <c r="E33" s="226">
        <f>E31+E29</f>
        <v>-0.43999999999999995</v>
      </c>
      <c r="F33" s="112"/>
      <c r="G33" s="227">
        <f>G31+G29</f>
        <v>-1.43</v>
      </c>
      <c r="H33" s="112"/>
      <c r="I33" s="226">
        <f>I31+I29</f>
        <v>2.65</v>
      </c>
      <c r="J33" s="112"/>
      <c r="K33" s="227">
        <f>K31+K29</f>
        <v>-4.5199999999999996</v>
      </c>
      <c r="L33" s="112"/>
      <c r="M33" s="186"/>
    </row>
    <row r="34" spans="1:15" ht="12.75" customHeight="1" thickBot="1">
      <c r="A34" s="225" t="s">
        <v>83</v>
      </c>
      <c r="B34" s="225"/>
      <c r="C34" s="228"/>
      <c r="D34" s="112"/>
      <c r="E34" s="226">
        <f>E32+E30</f>
        <v>-0.43999999999999995</v>
      </c>
      <c r="F34" s="112"/>
      <c r="G34" s="227">
        <f>G32+G30</f>
        <v>-1.43</v>
      </c>
      <c r="H34" s="113"/>
      <c r="I34" s="226">
        <f>I32+I30</f>
        <v>2.54</v>
      </c>
      <c r="J34" s="112"/>
      <c r="K34" s="227">
        <f>K32+K30</f>
        <v>-4.5199999999999996</v>
      </c>
      <c r="L34" s="113"/>
      <c r="M34" s="186"/>
    </row>
    <row r="35" spans="1:15" ht="22.7" customHeight="1">
      <c r="A35" s="229" t="s">
        <v>125</v>
      </c>
      <c r="B35" s="326" t="s">
        <v>126</v>
      </c>
      <c r="C35" s="326"/>
      <c r="D35" s="326"/>
      <c r="E35" s="326"/>
      <c r="F35" s="326"/>
      <c r="G35" s="326"/>
      <c r="H35" s="326"/>
      <c r="I35" s="326"/>
      <c r="J35" s="326"/>
      <c r="K35" s="326"/>
      <c r="L35" s="198"/>
      <c r="M35" s="187"/>
      <c r="N35" s="178"/>
    </row>
    <row r="36" spans="1:15" ht="12.75" customHeight="1">
      <c r="A36" s="322"/>
      <c r="B36" s="322"/>
      <c r="C36" s="322"/>
      <c r="D36" s="322"/>
      <c r="E36" s="322"/>
      <c r="F36" s="322"/>
      <c r="G36" s="322"/>
      <c r="H36" s="322"/>
      <c r="I36" s="322"/>
      <c r="J36" s="322"/>
      <c r="K36" s="322"/>
      <c r="L36" s="92"/>
      <c r="M36" s="187"/>
      <c r="N36" s="178"/>
    </row>
    <row r="37" spans="1:15" ht="12.75" customHeight="1">
      <c r="A37" s="324" t="s">
        <v>62</v>
      </c>
      <c r="B37" s="324"/>
      <c r="C37" s="325"/>
      <c r="D37" s="325"/>
      <c r="E37" s="325"/>
      <c r="F37" s="325"/>
      <c r="G37" s="325"/>
      <c r="H37" s="325"/>
      <c r="I37" s="325"/>
      <c r="J37" s="325"/>
      <c r="K37" s="325"/>
      <c r="L37" s="92"/>
    </row>
    <row r="38" spans="1:15" ht="15" customHeight="1">
      <c r="A38" s="323"/>
      <c r="B38" s="323"/>
      <c r="C38" s="323"/>
      <c r="D38" s="323"/>
      <c r="E38" s="323"/>
      <c r="F38" s="323"/>
      <c r="G38" s="323"/>
      <c r="K38" s="176"/>
      <c r="M38" s="186"/>
    </row>
    <row r="39" spans="1:15" ht="15" customHeight="1">
      <c r="A39" s="3"/>
      <c r="B39" s="3"/>
      <c r="C39" s="3"/>
      <c r="D39" s="3"/>
      <c r="E39" s="3"/>
      <c r="F39" s="3"/>
      <c r="G39" s="3"/>
      <c r="I39" s="3"/>
      <c r="J39" s="3"/>
      <c r="K39" s="3"/>
    </row>
    <row r="40" spans="1:15" ht="15" customHeight="1">
      <c r="A40" s="3"/>
      <c r="B40" s="3"/>
      <c r="C40" s="3"/>
      <c r="D40" s="3"/>
      <c r="E40" s="3"/>
      <c r="F40" s="3"/>
      <c r="G40" s="3"/>
      <c r="I40" s="3"/>
      <c r="J40" s="3"/>
      <c r="K40" s="3"/>
    </row>
    <row r="41" spans="1:15" ht="15" customHeight="1">
      <c r="A41" s="3"/>
      <c r="B41" s="3"/>
      <c r="C41" s="3"/>
      <c r="D41" s="3"/>
      <c r="E41" s="3"/>
      <c r="F41" s="3"/>
      <c r="G41" s="3"/>
      <c r="I41" s="3"/>
      <c r="J41" s="3"/>
      <c r="K41" s="3"/>
    </row>
    <row r="42" spans="1:15" ht="15" customHeight="1">
      <c r="A42" s="3"/>
      <c r="B42" s="3"/>
      <c r="C42" s="3"/>
      <c r="D42" s="3"/>
      <c r="E42" s="3"/>
      <c r="F42" s="3"/>
      <c r="G42" s="3"/>
      <c r="I42" s="3"/>
      <c r="J42" s="3"/>
      <c r="K42" s="3"/>
      <c r="O42" s="202" t="s">
        <v>100</v>
      </c>
    </row>
    <row r="43" spans="1:15" ht="15" customHeight="1">
      <c r="A43" s="3"/>
      <c r="B43" s="3"/>
      <c r="C43" s="3"/>
      <c r="D43" s="3"/>
      <c r="E43" s="3"/>
      <c r="F43" s="3"/>
      <c r="G43" s="3"/>
      <c r="I43" s="3"/>
      <c r="J43" s="3"/>
      <c r="K43" s="3"/>
    </row>
    <row r="44" spans="1:15" ht="15" customHeight="1">
      <c r="A44" s="3"/>
      <c r="B44" s="3"/>
      <c r="C44" s="3"/>
      <c r="D44" s="3"/>
      <c r="E44" s="3"/>
      <c r="F44" s="3"/>
      <c r="G44" s="3"/>
      <c r="I44" s="3"/>
      <c r="J44" s="3"/>
      <c r="K44" s="3"/>
    </row>
    <row r="45" spans="1:15" ht="15" customHeight="1">
      <c r="A45" s="3"/>
      <c r="B45" s="3"/>
      <c r="C45" s="3"/>
      <c r="D45" s="3"/>
      <c r="E45" s="3"/>
      <c r="F45" s="3"/>
      <c r="G45" s="3"/>
      <c r="I45" s="3"/>
      <c r="J45" s="3"/>
      <c r="K45" s="3"/>
    </row>
    <row r="46" spans="1:15" ht="15" customHeight="1">
      <c r="A46" s="3"/>
      <c r="B46" s="3"/>
      <c r="C46" s="3"/>
      <c r="D46" s="3"/>
      <c r="E46" s="3"/>
      <c r="F46" s="3"/>
      <c r="G46" s="3"/>
      <c r="I46" s="3"/>
      <c r="J46" s="3"/>
      <c r="K46" s="3"/>
    </row>
    <row r="47" spans="1:15" ht="15" customHeight="1">
      <c r="A47" s="3"/>
      <c r="B47" s="3"/>
      <c r="C47" s="3"/>
      <c r="D47" s="3"/>
      <c r="E47" s="3"/>
      <c r="F47" s="3"/>
      <c r="G47" s="3"/>
      <c r="I47" s="3"/>
      <c r="J47" s="3"/>
      <c r="K47" s="3"/>
    </row>
    <row r="48" spans="1:15" ht="15" customHeight="1">
      <c r="A48" s="3"/>
      <c r="B48" s="3"/>
      <c r="C48" s="3"/>
      <c r="D48" s="3"/>
      <c r="E48" s="3"/>
      <c r="F48" s="3"/>
      <c r="G48" s="3"/>
      <c r="I48" s="3"/>
      <c r="J48" s="3"/>
      <c r="K48" s="3"/>
    </row>
    <row r="49" spans="1:11" ht="15" customHeight="1">
      <c r="A49" s="3"/>
      <c r="B49" s="3"/>
      <c r="C49" s="3"/>
      <c r="D49" s="3"/>
      <c r="E49" s="3"/>
      <c r="F49" s="3"/>
      <c r="G49" s="3"/>
      <c r="I49" s="3"/>
      <c r="J49" s="3"/>
      <c r="K49" s="3"/>
    </row>
    <row r="50" spans="1:11" ht="15" customHeight="1">
      <c r="A50" s="3"/>
      <c r="B50" s="3"/>
      <c r="C50" s="3"/>
      <c r="D50" s="3"/>
      <c r="E50" s="3"/>
      <c r="F50" s="3"/>
      <c r="G50" s="3"/>
      <c r="I50" s="3"/>
      <c r="J50" s="3"/>
      <c r="K50" s="3"/>
    </row>
    <row r="51" spans="1:11" ht="15" customHeight="1">
      <c r="A51" s="3"/>
      <c r="B51" s="3"/>
      <c r="C51" s="3"/>
      <c r="D51" s="3"/>
      <c r="E51" s="3"/>
      <c r="F51" s="3"/>
      <c r="G51" s="3"/>
      <c r="I51" s="3"/>
      <c r="J51" s="3"/>
      <c r="K51" s="3"/>
    </row>
    <row r="52" spans="1:11" ht="15" customHeight="1">
      <c r="A52" s="3"/>
      <c r="B52" s="3"/>
      <c r="C52" s="3"/>
      <c r="D52" s="3"/>
      <c r="E52" s="3"/>
      <c r="F52" s="3"/>
      <c r="G52" s="3"/>
      <c r="I52" s="3"/>
      <c r="J52" s="3"/>
      <c r="K52" s="3"/>
    </row>
    <row r="53" spans="1:11" ht="15" customHeight="1">
      <c r="A53" s="3"/>
      <c r="B53" s="3"/>
      <c r="C53" s="3"/>
      <c r="D53" s="3"/>
      <c r="E53" s="3"/>
      <c r="F53" s="3"/>
      <c r="G53" s="3"/>
      <c r="I53" s="3"/>
      <c r="J53" s="3"/>
      <c r="K53" s="3"/>
    </row>
    <row r="54" spans="1:11" ht="15" customHeight="1">
      <c r="A54" s="3"/>
      <c r="B54" s="3"/>
      <c r="C54" s="3"/>
      <c r="D54" s="3"/>
      <c r="E54" s="3"/>
      <c r="F54" s="3"/>
      <c r="G54" s="3"/>
      <c r="I54" s="3"/>
      <c r="J54" s="3"/>
      <c r="K54" s="3"/>
    </row>
    <row r="55" spans="1:11" ht="15" customHeight="1">
      <c r="A55" s="3"/>
      <c r="B55" s="3"/>
      <c r="C55" s="3"/>
      <c r="D55" s="3"/>
      <c r="E55" s="3"/>
      <c r="F55" s="3"/>
      <c r="G55" s="3"/>
      <c r="I55" s="3"/>
      <c r="J55" s="3"/>
      <c r="K55" s="3"/>
    </row>
    <row r="56" spans="1:11" ht="15" customHeight="1">
      <c r="A56" s="3"/>
      <c r="B56" s="3"/>
      <c r="C56" s="3"/>
      <c r="D56" s="3"/>
      <c r="E56" s="3"/>
      <c r="F56" s="3"/>
      <c r="G56" s="3"/>
      <c r="I56" s="3"/>
      <c r="J56" s="3"/>
      <c r="K56" s="3"/>
    </row>
    <row r="57" spans="1:11" ht="15" customHeight="1">
      <c r="A57" s="3"/>
      <c r="B57" s="3"/>
      <c r="C57" s="3"/>
      <c r="D57" s="3"/>
      <c r="E57" s="3"/>
      <c r="F57" s="3"/>
      <c r="G57" s="3"/>
      <c r="I57" s="3"/>
      <c r="J57" s="3"/>
      <c r="K57" s="3"/>
    </row>
    <row r="58" spans="1:11" ht="15" customHeight="1">
      <c r="A58" s="3"/>
      <c r="B58" s="3"/>
      <c r="C58" s="3"/>
      <c r="D58" s="3"/>
      <c r="E58" s="3"/>
      <c r="F58" s="3"/>
      <c r="G58" s="3"/>
      <c r="I58" s="3"/>
      <c r="J58" s="3"/>
      <c r="K58" s="3"/>
    </row>
    <row r="59" spans="1:11" ht="15" customHeight="1">
      <c r="A59" s="3"/>
      <c r="B59" s="3"/>
      <c r="C59" s="3"/>
      <c r="D59" s="3"/>
      <c r="E59" s="3"/>
      <c r="F59" s="3"/>
      <c r="G59" s="3"/>
      <c r="I59" s="3"/>
      <c r="J59" s="3"/>
      <c r="K59" s="3"/>
    </row>
    <row r="60" spans="1:11" ht="15" customHeight="1">
      <c r="A60" s="3"/>
      <c r="B60" s="3"/>
      <c r="C60" s="3"/>
      <c r="D60" s="3"/>
      <c r="E60" s="3"/>
      <c r="F60" s="3"/>
      <c r="G60" s="3"/>
      <c r="I60" s="3"/>
      <c r="J60" s="3"/>
      <c r="K60" s="3"/>
    </row>
    <row r="61" spans="1:11" ht="15" customHeight="1">
      <c r="A61" s="321"/>
      <c r="B61" s="321"/>
      <c r="C61" s="321"/>
      <c r="D61" s="321"/>
      <c r="E61" s="321"/>
      <c r="F61" s="321"/>
      <c r="G61" s="321"/>
    </row>
    <row r="62" spans="1:11" ht="15" customHeight="1">
      <c r="A62" s="3"/>
      <c r="B62" s="3"/>
      <c r="C62" s="3"/>
      <c r="D62" s="3"/>
      <c r="E62" s="3"/>
      <c r="F62" s="3"/>
      <c r="G62" s="3"/>
      <c r="I62" s="3"/>
      <c r="J62" s="3"/>
      <c r="K62" s="3"/>
    </row>
    <row r="63" spans="1:11" ht="15" customHeight="1">
      <c r="A63" s="3"/>
      <c r="B63" s="3"/>
      <c r="C63" s="3"/>
      <c r="D63" s="3"/>
      <c r="E63" s="3"/>
      <c r="F63" s="3"/>
      <c r="G63" s="3"/>
      <c r="I63" s="3"/>
      <c r="J63" s="3"/>
      <c r="K63" s="3"/>
    </row>
    <row r="64" spans="1:11" ht="15" customHeight="1">
      <c r="A64" s="3"/>
      <c r="B64" s="3"/>
      <c r="C64" s="3"/>
      <c r="D64" s="3"/>
      <c r="E64" s="3"/>
      <c r="F64" s="3"/>
      <c r="G64" s="3"/>
      <c r="I64" s="3"/>
      <c r="J64" s="3"/>
      <c r="K64" s="3"/>
    </row>
    <row r="65" spans="1:11" ht="15" customHeight="1">
      <c r="A65" s="3"/>
      <c r="B65" s="3"/>
      <c r="C65" s="3"/>
      <c r="D65" s="3"/>
      <c r="E65" s="3"/>
      <c r="F65" s="3"/>
      <c r="G65" s="3"/>
      <c r="I65" s="3"/>
      <c r="J65" s="3"/>
      <c r="K65" s="3"/>
    </row>
    <row r="66" spans="1:11" ht="15" customHeight="1">
      <c r="A66" s="3"/>
      <c r="B66" s="3"/>
      <c r="C66" s="3"/>
      <c r="D66" s="3"/>
      <c r="E66" s="3"/>
      <c r="F66" s="3"/>
      <c r="G66" s="3"/>
      <c r="I66" s="3"/>
      <c r="J66" s="3"/>
      <c r="K66" s="3"/>
    </row>
    <row r="67" spans="1:11" ht="15" customHeight="1">
      <c r="A67" s="3"/>
      <c r="B67" s="3"/>
      <c r="C67" s="3"/>
      <c r="D67" s="3"/>
      <c r="E67" s="3"/>
      <c r="F67" s="3"/>
      <c r="G67" s="3"/>
      <c r="I67" s="3"/>
      <c r="J67" s="3"/>
      <c r="K67" s="3"/>
    </row>
    <row r="68" spans="1:11" ht="15" customHeight="1">
      <c r="A68" s="3"/>
      <c r="B68" s="3"/>
      <c r="C68" s="3"/>
      <c r="D68" s="3"/>
      <c r="E68" s="3"/>
      <c r="F68" s="3"/>
      <c r="G68" s="3"/>
      <c r="I68" s="3"/>
      <c r="J68" s="3"/>
      <c r="K68" s="3"/>
    </row>
    <row r="69" spans="1:11" ht="15" customHeight="1">
      <c r="A69" s="3"/>
      <c r="B69" s="3"/>
      <c r="C69" s="3"/>
      <c r="D69" s="3"/>
      <c r="E69" s="3"/>
      <c r="F69" s="3"/>
      <c r="G69" s="3"/>
      <c r="I69" s="3"/>
      <c r="J69" s="3"/>
      <c r="K69" s="3"/>
    </row>
    <row r="70" spans="1:11" ht="15" customHeight="1">
      <c r="A70" s="3"/>
      <c r="B70" s="3"/>
      <c r="C70" s="3"/>
      <c r="D70" s="3"/>
      <c r="E70" s="3"/>
      <c r="F70" s="3"/>
      <c r="G70" s="3"/>
      <c r="I70" s="3"/>
      <c r="J70" s="3"/>
      <c r="K70" s="3"/>
    </row>
    <row r="71" spans="1:11" ht="15" customHeight="1">
      <c r="A71" s="3"/>
      <c r="B71" s="3"/>
      <c r="C71" s="3"/>
      <c r="D71" s="3"/>
      <c r="E71" s="3"/>
      <c r="F71" s="3"/>
      <c r="G71" s="3"/>
      <c r="I71" s="3"/>
      <c r="J71" s="3"/>
      <c r="K71" s="3"/>
    </row>
    <row r="72" spans="1:11" ht="15" customHeight="1">
      <c r="A72" s="3"/>
      <c r="B72" s="3"/>
      <c r="C72" s="3"/>
      <c r="D72" s="3"/>
      <c r="E72" s="3"/>
      <c r="F72" s="3"/>
      <c r="G72" s="3"/>
      <c r="I72" s="3"/>
      <c r="J72" s="3"/>
      <c r="K72" s="3"/>
    </row>
    <row r="73" spans="1:11" ht="15" customHeight="1">
      <c r="A73" s="3"/>
      <c r="B73" s="3"/>
      <c r="C73" s="3"/>
      <c r="D73" s="3"/>
      <c r="E73" s="3"/>
      <c r="F73" s="3"/>
      <c r="G73" s="3"/>
      <c r="I73" s="3"/>
      <c r="J73" s="3"/>
      <c r="K73" s="3"/>
    </row>
    <row r="74" spans="1:11" ht="15" customHeight="1">
      <c r="A74" s="3"/>
      <c r="B74" s="3"/>
      <c r="C74" s="3"/>
      <c r="D74" s="3"/>
      <c r="E74" s="3"/>
      <c r="F74" s="3"/>
      <c r="G74" s="3"/>
      <c r="I74" s="3"/>
      <c r="J74" s="3"/>
      <c r="K74" s="3"/>
    </row>
    <row r="75" spans="1:11" ht="15" customHeight="1">
      <c r="A75" s="3"/>
      <c r="B75" s="3"/>
      <c r="C75" s="3"/>
      <c r="D75" s="3"/>
      <c r="E75" s="3"/>
      <c r="F75" s="3"/>
      <c r="G75" s="3"/>
      <c r="I75" s="3"/>
      <c r="J75" s="3"/>
      <c r="K75" s="3"/>
    </row>
    <row r="76" spans="1:11" ht="15" customHeight="1">
      <c r="A76" s="3"/>
      <c r="B76" s="3"/>
      <c r="C76" s="3"/>
      <c r="D76" s="3"/>
      <c r="E76" s="3"/>
      <c r="F76" s="3"/>
      <c r="G76" s="3"/>
      <c r="I76" s="3"/>
      <c r="J76" s="3"/>
      <c r="K76" s="3"/>
    </row>
    <row r="77" spans="1:11" ht="15" customHeight="1">
      <c r="A77" s="3"/>
      <c r="B77" s="3"/>
      <c r="C77" s="3"/>
      <c r="D77" s="3"/>
      <c r="E77" s="3"/>
      <c r="F77" s="3"/>
      <c r="G77" s="3"/>
      <c r="I77" s="3"/>
      <c r="J77" s="3"/>
      <c r="K77" s="3"/>
    </row>
    <row r="78" spans="1:11" ht="15" customHeight="1">
      <c r="A78" s="3"/>
      <c r="B78" s="3"/>
      <c r="C78" s="3"/>
      <c r="D78" s="3"/>
      <c r="E78" s="3"/>
      <c r="F78" s="3"/>
      <c r="G78" s="3"/>
      <c r="I78" s="3"/>
      <c r="J78" s="3"/>
      <c r="K78" s="3"/>
    </row>
    <row r="79" spans="1:11" ht="15" customHeight="1">
      <c r="A79" s="3"/>
      <c r="B79" s="3"/>
      <c r="C79" s="3"/>
      <c r="D79" s="3"/>
      <c r="E79" s="3"/>
      <c r="F79" s="3"/>
      <c r="G79" s="3"/>
      <c r="I79" s="3"/>
      <c r="J79" s="3"/>
      <c r="K79" s="3"/>
    </row>
    <row r="80" spans="1:11" ht="15" customHeight="1">
      <c r="A80" s="3"/>
      <c r="B80" s="3"/>
      <c r="C80" s="3"/>
      <c r="D80" s="3"/>
      <c r="E80" s="3"/>
      <c r="F80" s="3"/>
      <c r="G80" s="3"/>
      <c r="I80" s="3"/>
      <c r="J80" s="3"/>
      <c r="K80" s="3"/>
    </row>
    <row r="81" spans="1:11" ht="15" customHeight="1">
      <c r="A81" s="3"/>
      <c r="B81" s="3"/>
      <c r="C81" s="3"/>
      <c r="D81" s="3"/>
      <c r="E81" s="3"/>
      <c r="F81" s="3"/>
      <c r="G81" s="3"/>
      <c r="I81" s="3"/>
      <c r="J81" s="3"/>
      <c r="K81" s="3"/>
    </row>
    <row r="82" spans="1:11" ht="15" customHeight="1">
      <c r="A82" s="3"/>
      <c r="B82" s="3"/>
      <c r="C82" s="3"/>
      <c r="D82" s="3"/>
      <c r="E82" s="3"/>
      <c r="F82" s="3"/>
      <c r="G82" s="3"/>
      <c r="I82" s="3"/>
      <c r="J82" s="3"/>
      <c r="K82" s="3"/>
    </row>
    <row r="83" spans="1:11" ht="15" customHeight="1">
      <c r="A83" s="3"/>
      <c r="B83" s="3"/>
      <c r="C83" s="3"/>
      <c r="D83" s="3"/>
      <c r="E83" s="3"/>
      <c r="F83" s="3"/>
      <c r="G83" s="3"/>
      <c r="I83" s="3"/>
      <c r="J83" s="3"/>
      <c r="K83" s="3"/>
    </row>
    <row r="84" spans="1:11" ht="15" customHeight="1">
      <c r="A84" s="3"/>
      <c r="B84" s="3"/>
      <c r="C84" s="3"/>
      <c r="D84" s="3"/>
      <c r="E84" s="3"/>
      <c r="F84" s="3"/>
      <c r="G84" s="3"/>
      <c r="I84" s="3"/>
      <c r="J84" s="3"/>
      <c r="K84" s="3"/>
    </row>
    <row r="85" spans="1:11" ht="15" customHeight="1">
      <c r="A85" s="3"/>
      <c r="B85" s="3"/>
      <c r="C85" s="3"/>
      <c r="D85" s="3"/>
      <c r="E85" s="3"/>
      <c r="F85" s="3"/>
      <c r="G85" s="3"/>
      <c r="I85" s="3"/>
      <c r="J85" s="3"/>
      <c r="K85" s="3"/>
    </row>
    <row r="86" spans="1:11" ht="15" customHeight="1">
      <c r="A86" s="3"/>
      <c r="B86" s="3"/>
      <c r="C86" s="3"/>
      <c r="D86" s="3"/>
      <c r="E86" s="3"/>
      <c r="F86" s="3"/>
      <c r="G86" s="3"/>
      <c r="I86" s="3"/>
      <c r="J86" s="3"/>
      <c r="K86" s="3"/>
    </row>
    <row r="87" spans="1:11" ht="15" customHeight="1">
      <c r="A87" s="3"/>
      <c r="B87" s="3"/>
      <c r="C87" s="3"/>
      <c r="D87" s="3"/>
      <c r="E87" s="3"/>
      <c r="F87" s="3"/>
      <c r="G87" s="3"/>
      <c r="I87" s="3"/>
      <c r="J87" s="3"/>
      <c r="K87" s="3"/>
    </row>
    <row r="88" spans="1:11" ht="15" customHeight="1">
      <c r="A88" s="3"/>
      <c r="B88" s="3"/>
      <c r="C88" s="3"/>
      <c r="D88" s="3"/>
      <c r="E88" s="3"/>
      <c r="F88" s="3"/>
      <c r="G88" s="3"/>
      <c r="I88" s="3"/>
      <c r="J88" s="3"/>
      <c r="K88" s="3"/>
    </row>
    <row r="89" spans="1:11" ht="15" customHeight="1">
      <c r="A89" s="3"/>
      <c r="B89" s="3"/>
      <c r="C89" s="3"/>
      <c r="D89" s="3"/>
      <c r="E89" s="3"/>
      <c r="F89" s="3"/>
      <c r="G89" s="3"/>
      <c r="I89" s="3"/>
      <c r="J89" s="3"/>
      <c r="K89" s="3"/>
    </row>
    <row r="90" spans="1:11" ht="15" customHeight="1">
      <c r="A90" s="3"/>
      <c r="B90" s="3"/>
      <c r="C90" s="3"/>
      <c r="D90" s="3"/>
      <c r="E90" s="3"/>
      <c r="F90" s="3"/>
      <c r="G90" s="3"/>
      <c r="I90" s="3"/>
      <c r="J90" s="3"/>
      <c r="K90" s="3"/>
    </row>
    <row r="91" spans="1:11" ht="15" customHeight="1">
      <c r="A91" s="3"/>
      <c r="B91" s="3"/>
      <c r="C91" s="3"/>
      <c r="D91" s="3"/>
      <c r="E91" s="3"/>
      <c r="F91" s="3"/>
      <c r="G91" s="3"/>
      <c r="I91" s="3"/>
      <c r="J91" s="3"/>
      <c r="K91" s="3"/>
    </row>
    <row r="92" spans="1:11" ht="15" customHeight="1">
      <c r="A92" s="3"/>
      <c r="B92" s="3"/>
      <c r="C92" s="3"/>
      <c r="D92" s="3"/>
      <c r="E92" s="3"/>
      <c r="F92" s="3"/>
      <c r="G92" s="3"/>
      <c r="I92" s="3"/>
      <c r="J92" s="3"/>
      <c r="K92" s="3"/>
    </row>
    <row r="93" spans="1:11" ht="15" customHeight="1">
      <c r="A93" s="3"/>
      <c r="B93" s="3"/>
      <c r="C93" s="3"/>
      <c r="D93" s="3"/>
      <c r="E93" s="3"/>
      <c r="F93" s="3"/>
      <c r="G93" s="3"/>
      <c r="I93" s="3"/>
      <c r="J93" s="3"/>
      <c r="K93" s="3"/>
    </row>
    <row r="94" spans="1:11" ht="15" customHeight="1">
      <c r="A94" s="3"/>
      <c r="B94" s="3"/>
      <c r="C94" s="3"/>
      <c r="D94" s="3"/>
      <c r="E94" s="3"/>
      <c r="F94" s="3"/>
      <c r="G94" s="3"/>
      <c r="I94" s="3"/>
      <c r="J94" s="3"/>
      <c r="K94" s="3"/>
    </row>
    <row r="95" spans="1:11" ht="15" customHeight="1">
      <c r="A95" s="3"/>
      <c r="B95" s="3"/>
      <c r="C95" s="3"/>
      <c r="D95" s="3"/>
      <c r="E95" s="3"/>
      <c r="F95" s="3"/>
      <c r="G95" s="3"/>
      <c r="I95" s="3"/>
      <c r="J95" s="3"/>
      <c r="K95" s="3"/>
    </row>
    <row r="96" spans="1:11" ht="15" customHeight="1">
      <c r="A96" s="3"/>
      <c r="B96" s="3"/>
      <c r="C96" s="3"/>
      <c r="D96" s="3"/>
      <c r="E96" s="3"/>
      <c r="F96" s="3"/>
      <c r="G96" s="3"/>
      <c r="I96" s="3"/>
      <c r="J96" s="3"/>
      <c r="K96" s="3"/>
    </row>
    <row r="97" spans="1:11" ht="15" customHeight="1">
      <c r="A97" s="3"/>
      <c r="B97" s="3"/>
      <c r="C97" s="3"/>
      <c r="D97" s="3"/>
      <c r="E97" s="3"/>
      <c r="F97" s="3"/>
      <c r="G97" s="3"/>
      <c r="I97" s="3"/>
      <c r="J97" s="3"/>
      <c r="K97" s="3"/>
    </row>
    <row r="98" spans="1:11" ht="15" customHeight="1">
      <c r="A98" s="3"/>
      <c r="B98" s="3"/>
      <c r="C98" s="3"/>
      <c r="D98" s="3"/>
      <c r="E98" s="3"/>
      <c r="F98" s="3"/>
      <c r="G98" s="3"/>
      <c r="I98" s="3"/>
      <c r="J98" s="3"/>
      <c r="K98" s="3"/>
    </row>
    <row r="99" spans="1:11" ht="15" customHeight="1">
      <c r="A99" s="3"/>
      <c r="B99" s="3"/>
      <c r="C99" s="3"/>
      <c r="D99" s="3"/>
      <c r="E99" s="3"/>
      <c r="F99" s="3"/>
      <c r="G99" s="3"/>
      <c r="I99" s="3"/>
      <c r="J99" s="3"/>
      <c r="K99" s="3"/>
    </row>
    <row r="100" spans="1:11" ht="15" customHeight="1">
      <c r="A100" s="3"/>
      <c r="B100" s="3"/>
      <c r="C100" s="3"/>
      <c r="D100" s="3"/>
      <c r="E100" s="3"/>
      <c r="F100" s="3"/>
      <c r="G100" s="3"/>
      <c r="I100" s="3"/>
      <c r="J100" s="3"/>
      <c r="K100" s="3"/>
    </row>
    <row r="101" spans="1:11" ht="15" customHeight="1">
      <c r="A101" s="3"/>
      <c r="B101" s="3"/>
      <c r="C101" s="3"/>
      <c r="D101" s="3"/>
      <c r="E101" s="3"/>
      <c r="F101" s="3"/>
      <c r="G101" s="3"/>
      <c r="I101" s="3"/>
      <c r="J101" s="3"/>
      <c r="K101" s="3"/>
    </row>
    <row r="102" spans="1:11" ht="15" customHeight="1">
      <c r="A102" s="3"/>
      <c r="B102" s="3"/>
      <c r="C102" s="3"/>
      <c r="D102" s="3"/>
      <c r="E102" s="3"/>
      <c r="F102" s="3"/>
      <c r="G102" s="3"/>
      <c r="I102" s="3"/>
      <c r="J102" s="3"/>
      <c r="K102" s="3"/>
    </row>
    <row r="103" spans="1:11" ht="15" customHeight="1">
      <c r="A103" s="3"/>
      <c r="B103" s="3"/>
      <c r="C103" s="3"/>
      <c r="D103" s="3"/>
      <c r="E103" s="3"/>
      <c r="F103" s="3"/>
      <c r="G103" s="3"/>
      <c r="I103" s="3"/>
      <c r="J103" s="3"/>
      <c r="K103" s="3"/>
    </row>
    <row r="104" spans="1:11" ht="15" customHeight="1">
      <c r="A104" s="3"/>
      <c r="B104" s="3"/>
      <c r="C104" s="3"/>
      <c r="D104" s="3"/>
      <c r="E104" s="3"/>
      <c r="F104" s="3"/>
      <c r="G104" s="3"/>
      <c r="I104" s="3"/>
      <c r="J104" s="3"/>
      <c r="K104" s="3"/>
    </row>
    <row r="105" spans="1:11" ht="15" customHeight="1">
      <c r="A105" s="3"/>
      <c r="B105" s="3"/>
      <c r="C105" s="3"/>
      <c r="D105" s="3"/>
      <c r="E105" s="3"/>
      <c r="F105" s="3"/>
      <c r="G105" s="3"/>
      <c r="I105" s="3"/>
      <c r="J105" s="3"/>
      <c r="K105" s="3"/>
    </row>
    <row r="106" spans="1:11" ht="15" customHeight="1">
      <c r="A106" s="3"/>
      <c r="B106" s="3"/>
      <c r="C106" s="3"/>
      <c r="D106" s="3"/>
      <c r="E106" s="3"/>
      <c r="F106" s="3"/>
      <c r="G106" s="3"/>
      <c r="I106" s="3"/>
      <c r="J106" s="3"/>
      <c r="K106" s="3"/>
    </row>
  </sheetData>
  <mergeCells count="9">
    <mergeCell ref="A2:C2"/>
    <mergeCell ref="A4:E4"/>
    <mergeCell ref="E5:G6"/>
    <mergeCell ref="A61:G61"/>
    <mergeCell ref="I5:K6"/>
    <mergeCell ref="A36:K36"/>
    <mergeCell ref="A38:G38"/>
    <mergeCell ref="A37:K37"/>
    <mergeCell ref="B35:K35"/>
  </mergeCells>
  <pageMargins left="0.70866141732283472" right="0.70866141732283472" top="0.74803149606299213" bottom="0.74803149606299213" header="0.31496062992125984" footer="0.31496062992125984"/>
  <pageSetup scale="8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84"/>
  <sheetViews>
    <sheetView showGridLines="0" view="pageBreakPreview" zoomScaleNormal="100" zoomScaleSheetLayoutView="100" workbookViewId="0">
      <selection activeCell="L8" sqref="L8"/>
    </sheetView>
  </sheetViews>
  <sheetFormatPr defaultColWidth="21.5" defaultRowHeight="12"/>
  <cols>
    <col min="1" max="1" width="2.83203125" style="50" customWidth="1"/>
    <col min="2" max="2" width="67.6640625" style="5" customWidth="1"/>
    <col min="3" max="3" width="10.83203125" style="5" customWidth="1"/>
    <col min="4" max="4" width="2.83203125" style="5" customWidth="1"/>
    <col min="5" max="5" width="10.83203125" style="5" customWidth="1"/>
    <col min="6" max="6" width="2.83203125" style="5" customWidth="1"/>
    <col min="7" max="7" width="10.83203125" style="5" customWidth="1"/>
    <col min="8" max="8" width="2.83203125" style="5" customWidth="1"/>
    <col min="9" max="9" width="10.83203125" style="5" customWidth="1"/>
    <col min="10" max="10" width="2.83203125" style="5" customWidth="1"/>
    <col min="11" max="16384" width="21.5" style="5"/>
  </cols>
  <sheetData>
    <row r="1" spans="1:13" ht="12.95" customHeight="1">
      <c r="A1" s="204" t="s">
        <v>0</v>
      </c>
      <c r="B1" s="37"/>
      <c r="D1" s="60" t="s">
        <v>123</v>
      </c>
      <c r="F1" s="60" t="s">
        <v>124</v>
      </c>
      <c r="J1" s="60" t="s">
        <v>124</v>
      </c>
    </row>
    <row r="2" spans="1:13" ht="12.95" customHeight="1">
      <c r="A2" s="204" t="s">
        <v>29</v>
      </c>
      <c r="B2" s="37"/>
    </row>
    <row r="3" spans="1:13" ht="12.95" customHeight="1">
      <c r="A3" s="147" t="s">
        <v>61</v>
      </c>
      <c r="B3" s="60"/>
      <c r="C3" s="50"/>
      <c r="D3" s="35"/>
      <c r="E3" s="50"/>
      <c r="G3" s="50"/>
      <c r="H3" s="35"/>
      <c r="I3" s="50"/>
    </row>
    <row r="4" spans="1:13" ht="12.95" customHeight="1">
      <c r="A4" s="50" t="s">
        <v>2</v>
      </c>
    </row>
    <row r="5" spans="1:13" ht="12.95" customHeight="1">
      <c r="C5" s="319" t="s">
        <v>127</v>
      </c>
      <c r="D5" s="319"/>
      <c r="E5" s="319"/>
      <c r="G5" s="319" t="s">
        <v>128</v>
      </c>
      <c r="H5" s="319"/>
      <c r="I5" s="319"/>
    </row>
    <row r="6" spans="1:13" ht="12.95" customHeight="1">
      <c r="A6" s="34"/>
      <c r="B6" s="35"/>
      <c r="C6" s="319"/>
      <c r="D6" s="319"/>
      <c r="E6" s="319"/>
      <c r="F6" s="65"/>
      <c r="G6" s="320"/>
      <c r="H6" s="320"/>
      <c r="I6" s="320"/>
      <c r="J6" s="65"/>
    </row>
    <row r="7" spans="1:13" ht="12.95" customHeight="1">
      <c r="A7" s="44"/>
      <c r="B7" s="44"/>
      <c r="C7" s="106">
        <v>2023</v>
      </c>
      <c r="D7" s="44"/>
      <c r="E7" s="67">
        <v>2022</v>
      </c>
      <c r="F7" s="67"/>
      <c r="G7" s="106">
        <v>2023</v>
      </c>
      <c r="H7" s="44"/>
      <c r="I7" s="67">
        <v>2022</v>
      </c>
      <c r="J7" s="67"/>
      <c r="M7" s="60"/>
    </row>
    <row r="8" spans="1:13" ht="12.95" customHeight="1">
      <c r="A8" s="207" t="s">
        <v>73</v>
      </c>
      <c r="B8" s="2"/>
      <c r="C8" s="180">
        <v>-35</v>
      </c>
      <c r="D8" s="179"/>
      <c r="E8" s="181">
        <v>-129</v>
      </c>
      <c r="F8" s="182"/>
      <c r="G8" s="180">
        <v>267</v>
      </c>
      <c r="H8" s="179"/>
      <c r="I8" s="181">
        <v>-416</v>
      </c>
      <c r="J8" s="182"/>
    </row>
    <row r="9" spans="1:13" ht="12.95" customHeight="1">
      <c r="A9" s="230" t="s">
        <v>30</v>
      </c>
      <c r="B9" s="26"/>
      <c r="C9" s="169"/>
      <c r="D9" s="18"/>
      <c r="E9" s="163"/>
      <c r="F9" s="18"/>
      <c r="G9" s="169"/>
      <c r="H9" s="18"/>
      <c r="I9" s="163"/>
      <c r="J9" s="18"/>
    </row>
    <row r="10" spans="1:13" ht="12.95" customHeight="1">
      <c r="A10" s="101"/>
      <c r="B10" s="101" t="s">
        <v>31</v>
      </c>
      <c r="C10" s="170"/>
      <c r="D10" s="32"/>
      <c r="E10" s="164"/>
      <c r="F10" s="32"/>
      <c r="G10" s="170"/>
      <c r="H10" s="32"/>
      <c r="I10" s="164"/>
      <c r="J10" s="32"/>
    </row>
    <row r="11" spans="1:13" ht="12.95" customHeight="1">
      <c r="A11" s="101"/>
      <c r="B11" s="237" t="s">
        <v>131</v>
      </c>
      <c r="C11" s="170"/>
      <c r="D11" s="32"/>
      <c r="E11" s="164"/>
      <c r="F11" s="32"/>
      <c r="G11" s="170"/>
      <c r="H11" s="32"/>
      <c r="I11" s="164"/>
      <c r="J11" s="32"/>
    </row>
    <row r="12" spans="1:13" ht="12.95" customHeight="1">
      <c r="A12" s="100"/>
      <c r="B12" s="239" t="s">
        <v>95</v>
      </c>
      <c r="C12" s="84">
        <v>33</v>
      </c>
      <c r="D12" s="32"/>
      <c r="E12" s="129">
        <v>-55</v>
      </c>
      <c r="F12" s="22"/>
      <c r="G12" s="84">
        <v>41</v>
      </c>
      <c r="H12" s="32"/>
      <c r="I12" s="129">
        <v>-17</v>
      </c>
      <c r="J12" s="22"/>
    </row>
    <row r="13" spans="1:13" ht="12.95" customHeight="1">
      <c r="A13" s="231"/>
      <c r="B13" s="240" t="s">
        <v>129</v>
      </c>
      <c r="C13" s="84">
        <v>11</v>
      </c>
      <c r="D13" s="32"/>
      <c r="E13" s="129">
        <v>13</v>
      </c>
      <c r="F13" s="22"/>
      <c r="G13" s="84">
        <v>27</v>
      </c>
      <c r="H13" s="32"/>
      <c r="I13" s="129">
        <v>19</v>
      </c>
      <c r="J13" s="22"/>
    </row>
    <row r="14" spans="1:13" ht="12.95" customHeight="1">
      <c r="A14" s="232"/>
      <c r="B14" s="241" t="s">
        <v>15</v>
      </c>
      <c r="C14" s="84">
        <v>-12</v>
      </c>
      <c r="D14" s="28"/>
      <c r="E14" s="129">
        <v>11</v>
      </c>
      <c r="F14" s="22"/>
      <c r="G14" s="84">
        <v>-18</v>
      </c>
      <c r="H14" s="28"/>
      <c r="I14" s="129">
        <v>-1</v>
      </c>
      <c r="J14" s="22"/>
    </row>
    <row r="15" spans="1:13" ht="12.95" customHeight="1">
      <c r="A15" s="44"/>
      <c r="B15" s="44"/>
      <c r="C15" s="88">
        <f>SUM(C12:C14)</f>
        <v>32</v>
      </c>
      <c r="D15" s="43"/>
      <c r="E15" s="144">
        <f>SUM(E12:E14)</f>
        <v>-31</v>
      </c>
      <c r="F15" s="16"/>
      <c r="G15" s="88">
        <f>SUM(G12:G14)</f>
        <v>50</v>
      </c>
      <c r="H15" s="43"/>
      <c r="I15" s="144">
        <f>SUM(I12:I14)</f>
        <v>1</v>
      </c>
      <c r="J15" s="16"/>
    </row>
    <row r="16" spans="1:13" ht="12.95" customHeight="1">
      <c r="A16" s="233"/>
      <c r="B16" s="242" t="s">
        <v>130</v>
      </c>
      <c r="C16" s="169"/>
      <c r="D16" s="18"/>
      <c r="E16" s="163"/>
      <c r="F16" s="18"/>
      <c r="G16" s="169"/>
      <c r="H16" s="18"/>
      <c r="I16" s="163"/>
      <c r="J16" s="18"/>
    </row>
    <row r="17" spans="1:12" ht="12.95" customHeight="1">
      <c r="A17" s="100"/>
      <c r="B17" s="239" t="s">
        <v>132</v>
      </c>
      <c r="C17" s="84">
        <v>4</v>
      </c>
      <c r="D17" s="32"/>
      <c r="E17" s="129">
        <v>-9</v>
      </c>
      <c r="F17" s="22"/>
      <c r="G17" s="84">
        <v>12</v>
      </c>
      <c r="H17" s="32"/>
      <c r="I17" s="129">
        <v>-23</v>
      </c>
      <c r="J17" s="22"/>
    </row>
    <row r="18" spans="1:12" ht="12.95" customHeight="1">
      <c r="A18" s="234"/>
      <c r="B18" s="242" t="s">
        <v>32</v>
      </c>
      <c r="C18" s="169"/>
      <c r="D18" s="18"/>
      <c r="E18" s="163"/>
      <c r="F18" s="18"/>
      <c r="G18" s="169"/>
      <c r="H18" s="18"/>
      <c r="I18" s="163"/>
      <c r="J18" s="18"/>
    </row>
    <row r="19" spans="1:12" ht="12.95" customHeight="1">
      <c r="A19" s="232"/>
      <c r="B19" s="241" t="s">
        <v>133</v>
      </c>
      <c r="C19" s="89">
        <v>0</v>
      </c>
      <c r="D19" s="28"/>
      <c r="E19" s="149">
        <v>-1</v>
      </c>
      <c r="F19" s="27"/>
      <c r="G19" s="89">
        <v>0</v>
      </c>
      <c r="H19" s="28"/>
      <c r="I19" s="149">
        <v>-1</v>
      </c>
      <c r="J19" s="27"/>
    </row>
    <row r="20" spans="1:12" ht="12.95" customHeight="1">
      <c r="A20" s="235"/>
      <c r="B20" s="243" t="s">
        <v>33</v>
      </c>
      <c r="C20" s="170"/>
      <c r="D20" s="32"/>
      <c r="E20" s="164"/>
      <c r="F20" s="32"/>
      <c r="G20" s="170"/>
      <c r="H20" s="32"/>
      <c r="I20" s="164"/>
      <c r="J20" s="32"/>
    </row>
    <row r="21" spans="1:12" ht="12.95" customHeight="1">
      <c r="A21" s="101"/>
      <c r="B21" s="244" t="s">
        <v>68</v>
      </c>
      <c r="C21" s="170"/>
      <c r="D21" s="32"/>
      <c r="E21" s="164"/>
      <c r="F21" s="32"/>
      <c r="G21" s="170"/>
      <c r="H21" s="32"/>
      <c r="I21" s="164"/>
      <c r="J21" s="32"/>
    </row>
    <row r="22" spans="1:12" ht="12.95" customHeight="1">
      <c r="A22" s="232"/>
      <c r="B22" s="245" t="s">
        <v>137</v>
      </c>
      <c r="C22" s="89">
        <v>0</v>
      </c>
      <c r="D22" s="28"/>
      <c r="E22" s="149">
        <v>-4</v>
      </c>
      <c r="F22" s="28"/>
      <c r="G22" s="89">
        <v>-4</v>
      </c>
      <c r="H22" s="28"/>
      <c r="I22" s="149">
        <v>-7</v>
      </c>
      <c r="J22" s="28"/>
    </row>
    <row r="23" spans="1:12" ht="12.95" customHeight="1">
      <c r="A23" s="235"/>
      <c r="B23" s="246" t="s">
        <v>34</v>
      </c>
      <c r="C23" s="170"/>
      <c r="D23" s="32"/>
      <c r="E23" s="164"/>
      <c r="F23" s="32"/>
      <c r="G23" s="170"/>
      <c r="H23" s="32"/>
      <c r="I23" s="164"/>
      <c r="J23" s="32"/>
    </row>
    <row r="24" spans="1:12" ht="12.95" customHeight="1">
      <c r="A24" s="100"/>
      <c r="B24" s="247" t="s">
        <v>134</v>
      </c>
      <c r="C24" s="84">
        <v>-48</v>
      </c>
      <c r="D24" s="32"/>
      <c r="E24" s="129">
        <v>-57</v>
      </c>
      <c r="F24" s="22"/>
      <c r="G24" s="84">
        <v>-95</v>
      </c>
      <c r="H24" s="32"/>
      <c r="I24" s="129">
        <v>410</v>
      </c>
      <c r="J24" s="22"/>
    </row>
    <row r="25" spans="1:12" ht="12.95" customHeight="1">
      <c r="A25" s="236" t="s">
        <v>35</v>
      </c>
      <c r="B25" s="46"/>
      <c r="C25" s="88">
        <f>SUM(C15+C17+C19+C22+C24)</f>
        <v>-12</v>
      </c>
      <c r="D25" s="43"/>
      <c r="E25" s="144">
        <f>SUM(E15+E17+E19+E22+E24)</f>
        <v>-102</v>
      </c>
      <c r="F25" s="16"/>
      <c r="G25" s="88">
        <f>SUM(G15+G17+G19+G22+G24)</f>
        <v>-37</v>
      </c>
      <c r="H25" s="43"/>
      <c r="I25" s="144">
        <f>SUM(I15+I17+I19+I22+I24)</f>
        <v>380</v>
      </c>
      <c r="J25" s="16"/>
    </row>
    <row r="26" spans="1:12" ht="12.95" customHeight="1" thickBot="1">
      <c r="A26" s="216" t="s">
        <v>85</v>
      </c>
      <c r="B26" s="62"/>
      <c r="C26" s="104">
        <f>C25+C8</f>
        <v>-47</v>
      </c>
      <c r="D26" s="38"/>
      <c r="E26" s="152">
        <f>E25+E8</f>
        <v>-231</v>
      </c>
      <c r="F26" s="42"/>
      <c r="G26" s="104">
        <f>G25+G8</f>
        <v>230</v>
      </c>
      <c r="H26" s="38"/>
      <c r="I26" s="152">
        <f>I25+I8</f>
        <v>-36</v>
      </c>
      <c r="J26" s="42"/>
    </row>
    <row r="27" spans="1:12" ht="12.95" customHeight="1">
      <c r="A27" s="101" t="s">
        <v>106</v>
      </c>
      <c r="B27" s="101"/>
      <c r="C27" s="99"/>
      <c r="D27" s="52"/>
      <c r="E27" s="61"/>
      <c r="F27" s="31"/>
      <c r="G27" s="99"/>
      <c r="H27" s="52"/>
      <c r="I27" s="61"/>
      <c r="J27" s="31"/>
    </row>
    <row r="28" spans="1:12" ht="12.95" customHeight="1">
      <c r="A28" s="100"/>
      <c r="B28" s="100" t="s">
        <v>135</v>
      </c>
      <c r="C28" s="99">
        <v>-2</v>
      </c>
      <c r="D28" s="52"/>
      <c r="E28" s="61">
        <v>-211</v>
      </c>
      <c r="F28" s="31"/>
      <c r="G28" s="99">
        <v>275</v>
      </c>
      <c r="H28" s="52"/>
      <c r="I28" s="61">
        <v>-16</v>
      </c>
      <c r="J28" s="31"/>
    </row>
    <row r="29" spans="1:12" ht="12.95" customHeight="1">
      <c r="A29" s="100"/>
      <c r="B29" s="100" t="s">
        <v>136</v>
      </c>
      <c r="C29" s="84">
        <v>-45</v>
      </c>
      <c r="D29" s="52"/>
      <c r="E29" s="129">
        <v>-20</v>
      </c>
      <c r="F29" s="31"/>
      <c r="G29" s="84">
        <v>-45</v>
      </c>
      <c r="H29" s="52"/>
      <c r="I29" s="129">
        <v>-20</v>
      </c>
      <c r="J29" s="31"/>
    </row>
    <row r="30" spans="1:12" ht="12.95" customHeight="1" thickBot="1">
      <c r="A30" s="102"/>
      <c r="B30" s="102"/>
      <c r="C30" s="104">
        <f>SUM(C28,C29)</f>
        <v>-47</v>
      </c>
      <c r="D30" s="38"/>
      <c r="E30" s="152">
        <f>SUM(E28,E29)</f>
        <v>-231</v>
      </c>
      <c r="F30" s="42"/>
      <c r="G30" s="104">
        <f>SUM(G28,G29)</f>
        <v>230</v>
      </c>
      <c r="H30" s="38"/>
      <c r="I30" s="152">
        <f>SUM(I28,I29)</f>
        <v>-36</v>
      </c>
      <c r="J30" s="42"/>
    </row>
    <row r="31" spans="1:12" ht="22.7" customHeight="1">
      <c r="A31" s="249" t="s">
        <v>125</v>
      </c>
      <c r="B31" s="329" t="s">
        <v>126</v>
      </c>
      <c r="C31" s="329"/>
      <c r="D31" s="329"/>
      <c r="E31" s="329"/>
      <c r="F31" s="329"/>
      <c r="G31" s="329"/>
      <c r="H31" s="329"/>
      <c r="I31" s="329"/>
      <c r="L31" s="178"/>
    </row>
    <row r="32" spans="1:12" ht="12.75" customHeight="1">
      <c r="A32" s="250"/>
      <c r="B32" s="251"/>
      <c r="C32" s="251"/>
      <c r="D32" s="251"/>
      <c r="E32" s="251"/>
      <c r="F32" s="251"/>
      <c r="G32" s="251"/>
      <c r="H32" s="251"/>
      <c r="I32" s="251"/>
      <c r="J32" s="251"/>
      <c r="L32" s="178"/>
    </row>
    <row r="33" spans="1:9" ht="12.75" customHeight="1">
      <c r="A33" s="328" t="s">
        <v>62</v>
      </c>
      <c r="B33" s="328"/>
      <c r="C33" s="328"/>
      <c r="D33" s="328"/>
      <c r="E33" s="328"/>
      <c r="F33" s="328"/>
      <c r="G33" s="328"/>
      <c r="H33" s="328"/>
      <c r="I33" s="328"/>
    </row>
    <row r="34" spans="1:9" ht="15" customHeight="1">
      <c r="A34" s="328"/>
      <c r="B34" s="328"/>
      <c r="C34" s="328"/>
      <c r="D34" s="328"/>
      <c r="E34" s="328"/>
      <c r="F34" s="328"/>
      <c r="G34" s="328"/>
      <c r="H34" s="328"/>
      <c r="I34" s="328"/>
    </row>
    <row r="35" spans="1:9" ht="15" customHeight="1"/>
    <row r="36" spans="1:9" ht="15" customHeight="1"/>
    <row r="37" spans="1:9" ht="15" customHeight="1">
      <c r="A37" s="185"/>
      <c r="B37" s="185"/>
    </row>
    <row r="38" spans="1:9" ht="15" customHeight="1">
      <c r="A38" s="183"/>
      <c r="B38" s="184"/>
    </row>
    <row r="39" spans="1:9" ht="15" customHeight="1">
      <c r="A39" s="183"/>
      <c r="B39" s="183"/>
    </row>
    <row r="40" spans="1:9" ht="15" customHeight="1"/>
    <row r="41" spans="1:9" ht="15" customHeight="1"/>
    <row r="42" spans="1:9" ht="15" customHeight="1"/>
    <row r="43" spans="1:9" ht="15" customHeight="1"/>
    <row r="44" spans="1:9" ht="15" customHeight="1"/>
    <row r="45" spans="1:9" ht="15" customHeight="1"/>
    <row r="46" spans="1:9" ht="15" customHeight="1"/>
    <row r="47" spans="1:9" ht="15" customHeight="1"/>
    <row r="48" spans="1:9" ht="15" customHeight="1"/>
    <row r="49" spans="1:6" ht="15" customHeight="1"/>
    <row r="50" spans="1:6" ht="15" customHeight="1"/>
    <row r="51" spans="1:6" ht="15" customHeight="1"/>
    <row r="52" spans="1:6" ht="15" customHeight="1">
      <c r="A52" s="327"/>
      <c r="B52" s="327"/>
      <c r="C52" s="327"/>
      <c r="D52" s="327"/>
      <c r="E52" s="327"/>
      <c r="F52" s="327"/>
    </row>
    <row r="53" spans="1:6" ht="15" customHeight="1"/>
    <row r="54" spans="1:6" ht="15" customHeight="1"/>
    <row r="55" spans="1:6" ht="15" customHeight="1"/>
    <row r="56" spans="1:6" ht="15" customHeight="1"/>
    <row r="57" spans="1:6" ht="15" customHeight="1"/>
    <row r="58" spans="1:6" ht="15" customHeight="1"/>
    <row r="59" spans="1:6" ht="15" customHeight="1"/>
    <row r="60" spans="1:6" ht="15" customHeight="1"/>
    <row r="61" spans="1:6" ht="15" customHeight="1"/>
    <row r="62" spans="1:6" ht="15" customHeight="1"/>
    <row r="63" spans="1:6" ht="15" customHeight="1"/>
    <row r="64" spans="1:6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</sheetData>
  <mergeCells count="6">
    <mergeCell ref="C5:E6"/>
    <mergeCell ref="A52:F52"/>
    <mergeCell ref="G5:I6"/>
    <mergeCell ref="A33:I33"/>
    <mergeCell ref="A34:I34"/>
    <mergeCell ref="B31:I31"/>
  </mergeCells>
  <pageMargins left="0.70866141732283472" right="0.70866141732283472" top="0.74803149606299213" bottom="0.74803149606299213" header="0.31496062992125984" footer="0.31496062992125984"/>
  <pageSetup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98"/>
  <sheetViews>
    <sheetView showGridLines="0" view="pageBreakPreview" zoomScaleNormal="100" zoomScaleSheetLayoutView="100" workbookViewId="0">
      <selection activeCell="A8" sqref="A8"/>
    </sheetView>
  </sheetViews>
  <sheetFormatPr defaultColWidth="21.5" defaultRowHeight="12"/>
  <cols>
    <col min="1" max="1" width="73" style="5" customWidth="1"/>
    <col min="2" max="2" width="7.83203125" style="5" customWidth="1"/>
    <col min="3" max="3" width="2.83203125" style="5" customWidth="1"/>
    <col min="4" max="4" width="15.83203125" style="5" customWidth="1"/>
    <col min="5" max="5" width="2.83203125" style="5" customWidth="1"/>
    <col min="6" max="6" width="15.83203125" style="5" customWidth="1"/>
    <col min="7" max="7" width="2.83203125" style="5" customWidth="1"/>
    <col min="8" max="8" width="8" style="5" customWidth="1"/>
    <col min="9" max="16384" width="21.5" style="5"/>
  </cols>
  <sheetData>
    <row r="1" spans="1:8" ht="12.95" customHeight="1">
      <c r="A1" s="330" t="s">
        <v>0</v>
      </c>
      <c r="B1" s="330"/>
      <c r="C1" s="37"/>
      <c r="D1" s="50"/>
      <c r="E1" s="35"/>
      <c r="F1" s="50"/>
      <c r="G1" s="50"/>
      <c r="H1" s="188"/>
    </row>
    <row r="2" spans="1:8" ht="12.95" customHeight="1">
      <c r="A2" s="330" t="s">
        <v>36</v>
      </c>
      <c r="B2" s="330"/>
      <c r="C2" s="330"/>
      <c r="D2" s="330"/>
      <c r="E2" s="330"/>
      <c r="F2" s="330"/>
      <c r="G2" s="37"/>
      <c r="H2" s="188"/>
    </row>
    <row r="3" spans="1:8" ht="12.95" customHeight="1">
      <c r="A3" s="60" t="s">
        <v>61</v>
      </c>
      <c r="D3" s="50"/>
      <c r="E3" s="36"/>
      <c r="F3" s="50"/>
      <c r="G3" s="50"/>
      <c r="H3" s="188"/>
    </row>
    <row r="4" spans="1:8" ht="12.95" customHeight="1">
      <c r="A4" s="331" t="s">
        <v>37</v>
      </c>
      <c r="B4" s="331"/>
      <c r="D4" s="50"/>
      <c r="E4" s="36"/>
      <c r="F4" s="50"/>
      <c r="G4" s="50"/>
      <c r="H4" s="188"/>
    </row>
    <row r="5" spans="1:8" ht="12.95" customHeight="1">
      <c r="A5" s="331" t="s">
        <v>2</v>
      </c>
      <c r="B5" s="331"/>
      <c r="D5" s="50"/>
      <c r="E5" s="35"/>
      <c r="F5" s="50"/>
      <c r="G5" s="50"/>
      <c r="H5" s="188"/>
    </row>
    <row r="6" spans="1:8" ht="12.95" customHeight="1">
      <c r="A6" s="35"/>
      <c r="B6" s="35"/>
      <c r="C6" s="35"/>
      <c r="D6" s="93">
        <v>44742</v>
      </c>
      <c r="E6" s="87"/>
      <c r="F6" s="75">
        <v>43100</v>
      </c>
      <c r="G6" s="75"/>
      <c r="H6" s="188"/>
    </row>
    <row r="7" spans="1:8" ht="12.95" customHeight="1">
      <c r="A7" s="34"/>
      <c r="B7" s="49" t="s">
        <v>3</v>
      </c>
      <c r="C7" s="49"/>
      <c r="D7" s="33">
        <v>2023</v>
      </c>
      <c r="E7" s="86"/>
      <c r="F7" s="48">
        <v>2022</v>
      </c>
      <c r="G7" s="48"/>
      <c r="H7" s="176"/>
    </row>
    <row r="8" spans="1:8" ht="12.95" customHeight="1">
      <c r="A8" s="45" t="s">
        <v>38</v>
      </c>
      <c r="B8" s="41"/>
      <c r="C8" s="41"/>
      <c r="D8" s="94"/>
      <c r="E8" s="41"/>
      <c r="F8" s="15"/>
      <c r="G8" s="15"/>
      <c r="H8" s="188"/>
    </row>
    <row r="9" spans="1:8" ht="12.95" customHeight="1">
      <c r="A9" s="116" t="s">
        <v>39</v>
      </c>
      <c r="B9" s="36"/>
      <c r="C9" s="36"/>
      <c r="D9" s="91">
        <v>883</v>
      </c>
      <c r="E9" s="83"/>
      <c r="F9" s="165">
        <v>1291</v>
      </c>
      <c r="G9" s="69"/>
      <c r="H9" s="188"/>
    </row>
    <row r="10" spans="1:8" ht="12.95" customHeight="1">
      <c r="A10" s="116" t="s">
        <v>40</v>
      </c>
      <c r="B10" s="36"/>
      <c r="C10" s="36"/>
      <c r="D10" s="58">
        <v>253</v>
      </c>
      <c r="E10" s="23"/>
      <c r="F10" s="70">
        <v>252</v>
      </c>
      <c r="G10" s="70"/>
      <c r="H10" s="188"/>
    </row>
    <row r="11" spans="1:8" ht="12.95" customHeight="1">
      <c r="A11" s="117" t="s">
        <v>65</v>
      </c>
      <c r="B11" s="36">
        <v>8</v>
      </c>
      <c r="C11" s="36"/>
      <c r="D11" s="58">
        <v>71</v>
      </c>
      <c r="E11" s="23"/>
      <c r="F11" s="70">
        <v>67</v>
      </c>
      <c r="G11" s="70"/>
      <c r="H11" s="188"/>
    </row>
    <row r="12" spans="1:8" ht="12.95" customHeight="1">
      <c r="A12" s="116" t="s">
        <v>41</v>
      </c>
      <c r="B12" s="14">
        <v>9</v>
      </c>
      <c r="C12" s="14"/>
      <c r="D12" s="58">
        <v>4200</v>
      </c>
      <c r="E12" s="23"/>
      <c r="F12" s="70">
        <v>3322</v>
      </c>
      <c r="G12" s="70"/>
      <c r="H12" s="188"/>
    </row>
    <row r="13" spans="1:8" ht="12.95" customHeight="1">
      <c r="A13" s="116" t="s">
        <v>42</v>
      </c>
      <c r="B13" s="14">
        <v>10</v>
      </c>
      <c r="C13" s="14"/>
      <c r="D13" s="58">
        <v>83</v>
      </c>
      <c r="E13" s="23"/>
      <c r="F13" s="70">
        <v>472</v>
      </c>
      <c r="G13" s="70"/>
      <c r="H13" s="188"/>
    </row>
    <row r="14" spans="1:8" ht="12.95" customHeight="1">
      <c r="A14" s="116" t="s">
        <v>43</v>
      </c>
      <c r="B14" s="14">
        <v>11</v>
      </c>
      <c r="C14" s="14"/>
      <c r="D14" s="58">
        <v>154</v>
      </c>
      <c r="E14" s="23"/>
      <c r="F14" s="70">
        <v>181</v>
      </c>
      <c r="G14" s="70"/>
      <c r="H14" s="188"/>
    </row>
    <row r="15" spans="1:8" ht="12.95" customHeight="1">
      <c r="A15" s="141" t="s">
        <v>44</v>
      </c>
      <c r="B15" s="11"/>
      <c r="C15" s="11"/>
      <c r="D15" s="171">
        <f>SUM(D9:D14)</f>
        <v>5644</v>
      </c>
      <c r="E15" s="17"/>
      <c r="F15" s="166">
        <f>SUM(F9:F14)</f>
        <v>5585</v>
      </c>
      <c r="G15" s="72"/>
      <c r="H15" s="188"/>
    </row>
    <row r="16" spans="1:8" ht="12.95" customHeight="1">
      <c r="A16" s="10" t="s">
        <v>45</v>
      </c>
      <c r="B16" s="41"/>
      <c r="C16" s="36"/>
      <c r="D16" s="58">
        <v>1374</v>
      </c>
      <c r="E16" s="23"/>
      <c r="F16" s="70">
        <v>1214</v>
      </c>
      <c r="G16" s="70"/>
      <c r="H16" s="188"/>
    </row>
    <row r="17" spans="1:8" ht="12.95" customHeight="1">
      <c r="A17" s="5" t="s">
        <v>46</v>
      </c>
      <c r="B17" s="36"/>
      <c r="C17" s="36"/>
      <c r="D17" s="58">
        <v>3800</v>
      </c>
      <c r="E17" s="23"/>
      <c r="F17" s="70">
        <v>3873</v>
      </c>
      <c r="G17" s="70"/>
      <c r="H17" s="188"/>
    </row>
    <row r="18" spans="1:8" ht="12.95" customHeight="1">
      <c r="A18" s="5" t="s">
        <v>6</v>
      </c>
      <c r="B18" s="36"/>
      <c r="C18" s="36"/>
      <c r="D18" s="58">
        <v>458</v>
      </c>
      <c r="E18" s="23"/>
      <c r="F18" s="70">
        <v>381</v>
      </c>
      <c r="G18" s="70"/>
      <c r="H18" s="188"/>
    </row>
    <row r="19" spans="1:8" ht="12.95" customHeight="1">
      <c r="A19" s="5" t="s">
        <v>42</v>
      </c>
      <c r="B19" s="14">
        <v>10</v>
      </c>
      <c r="C19" s="14"/>
      <c r="D19" s="58">
        <v>902</v>
      </c>
      <c r="E19" s="23"/>
      <c r="F19" s="70">
        <v>899</v>
      </c>
      <c r="G19" s="70"/>
      <c r="H19" s="188"/>
    </row>
    <row r="20" spans="1:8" ht="12.95" customHeight="1">
      <c r="A20" s="30" t="s">
        <v>43</v>
      </c>
      <c r="B20" s="13">
        <v>11</v>
      </c>
      <c r="C20" s="14"/>
      <c r="D20" s="98">
        <v>366</v>
      </c>
      <c r="E20" s="23"/>
      <c r="F20" s="71">
        <v>372</v>
      </c>
      <c r="G20" s="71"/>
      <c r="H20" s="188"/>
    </row>
    <row r="21" spans="1:8" ht="12.95" customHeight="1">
      <c r="A21" s="46" t="s">
        <v>47</v>
      </c>
      <c r="B21" s="11"/>
      <c r="C21" s="11"/>
      <c r="D21" s="171">
        <f>SUM(D16:D20)</f>
        <v>6900</v>
      </c>
      <c r="E21" s="17"/>
      <c r="F21" s="166">
        <f>SUM(F16:F20)</f>
        <v>6739</v>
      </c>
      <c r="G21" s="72"/>
      <c r="H21" s="188"/>
    </row>
    <row r="22" spans="1:8" ht="12.95" customHeight="1" thickBot="1">
      <c r="A22" s="51"/>
      <c r="B22" s="40"/>
      <c r="C22" s="40"/>
      <c r="D22" s="78">
        <f>SUM(D15,D21)</f>
        <v>12544</v>
      </c>
      <c r="E22" s="78"/>
      <c r="F22" s="73">
        <f>SUM(F15,F21)</f>
        <v>12324</v>
      </c>
      <c r="G22" s="73"/>
      <c r="H22" s="188"/>
    </row>
    <row r="23" spans="1:8" ht="12.95" customHeight="1">
      <c r="A23" s="47" t="s">
        <v>48</v>
      </c>
      <c r="B23" s="9"/>
      <c r="C23" s="36"/>
      <c r="D23" s="95"/>
      <c r="E23" s="59"/>
      <c r="F23" s="74"/>
      <c r="G23" s="74"/>
      <c r="H23" s="176"/>
    </row>
    <row r="24" spans="1:8" ht="12.95" customHeight="1">
      <c r="A24" s="5" t="s">
        <v>49</v>
      </c>
      <c r="B24" s="36"/>
      <c r="C24" s="36"/>
      <c r="D24" s="79">
        <v>1672</v>
      </c>
      <c r="E24" s="79"/>
      <c r="F24" s="69">
        <v>1286</v>
      </c>
      <c r="G24" s="69"/>
      <c r="H24" s="188"/>
    </row>
    <row r="25" spans="1:8" ht="12.95" customHeight="1">
      <c r="A25" s="60" t="s">
        <v>50</v>
      </c>
      <c r="B25" s="14">
        <v>12</v>
      </c>
      <c r="C25" s="14"/>
      <c r="D25" s="172">
        <v>75</v>
      </c>
      <c r="E25" s="23"/>
      <c r="F25" s="70">
        <v>82</v>
      </c>
      <c r="G25" s="70"/>
      <c r="H25" s="189"/>
    </row>
    <row r="26" spans="1:8" ht="12.95" customHeight="1">
      <c r="A26" s="60" t="s">
        <v>66</v>
      </c>
      <c r="B26" s="36">
        <v>8</v>
      </c>
      <c r="C26" s="36"/>
      <c r="D26" s="172">
        <v>3586</v>
      </c>
      <c r="E26" s="23"/>
      <c r="F26" s="70">
        <v>3290</v>
      </c>
      <c r="G26" s="70"/>
      <c r="H26" s="189"/>
    </row>
    <row r="27" spans="1:8" ht="12.95" customHeight="1">
      <c r="A27" s="60" t="s">
        <v>74</v>
      </c>
      <c r="B27" s="14">
        <v>13</v>
      </c>
      <c r="C27" s="14"/>
      <c r="D27" s="172">
        <v>226</v>
      </c>
      <c r="E27" s="23"/>
      <c r="F27" s="70">
        <v>345</v>
      </c>
      <c r="G27" s="70"/>
      <c r="H27" s="189"/>
    </row>
    <row r="28" spans="1:8" ht="12.95" customHeight="1">
      <c r="A28" s="60" t="s">
        <v>75</v>
      </c>
      <c r="B28" s="14">
        <v>14</v>
      </c>
      <c r="C28" s="13"/>
      <c r="D28" s="190">
        <v>370</v>
      </c>
      <c r="E28" s="29"/>
      <c r="F28" s="70">
        <v>434</v>
      </c>
      <c r="G28" s="71"/>
      <c r="H28" s="189"/>
    </row>
    <row r="29" spans="1:8" ht="12.95" customHeight="1">
      <c r="A29" s="46" t="s">
        <v>51</v>
      </c>
      <c r="B29" s="11"/>
      <c r="C29" s="12"/>
      <c r="D29" s="96">
        <f>SUM(D24:D28)</f>
        <v>5929</v>
      </c>
      <c r="E29" s="80"/>
      <c r="F29" s="166">
        <f>SUM(F24:F28)</f>
        <v>5437</v>
      </c>
      <c r="G29" s="71"/>
      <c r="H29" s="188"/>
    </row>
    <row r="30" spans="1:8" ht="12.95" customHeight="1">
      <c r="A30" s="10" t="s">
        <v>50</v>
      </c>
      <c r="B30" s="8">
        <v>12</v>
      </c>
      <c r="C30" s="14"/>
      <c r="D30" s="172">
        <v>92</v>
      </c>
      <c r="E30" s="23"/>
      <c r="F30" s="70">
        <v>152</v>
      </c>
      <c r="G30" s="70"/>
      <c r="H30" s="188"/>
    </row>
    <row r="31" spans="1:8" ht="12.95" customHeight="1">
      <c r="A31" s="60" t="s">
        <v>66</v>
      </c>
      <c r="B31" s="36">
        <v>8</v>
      </c>
      <c r="C31" s="36"/>
      <c r="D31" s="172">
        <v>1336</v>
      </c>
      <c r="E31" s="23"/>
      <c r="F31" s="70">
        <v>1444</v>
      </c>
      <c r="G31" s="70"/>
      <c r="H31" s="188"/>
    </row>
    <row r="32" spans="1:8" ht="12.95" customHeight="1">
      <c r="A32" s="5" t="s">
        <v>52</v>
      </c>
      <c r="B32" s="14">
        <v>15</v>
      </c>
      <c r="C32" s="14"/>
      <c r="D32" s="172">
        <v>5584</v>
      </c>
      <c r="E32" s="23"/>
      <c r="F32" s="70">
        <v>5980</v>
      </c>
      <c r="G32" s="70"/>
      <c r="H32" s="188"/>
    </row>
    <row r="33" spans="1:8" ht="12.95" customHeight="1">
      <c r="A33" s="5" t="s">
        <v>34</v>
      </c>
      <c r="B33" s="36"/>
      <c r="C33" s="36"/>
      <c r="D33" s="172">
        <v>686</v>
      </c>
      <c r="E33" s="23"/>
      <c r="F33" s="70">
        <v>598</v>
      </c>
      <c r="G33" s="70"/>
      <c r="H33" s="188"/>
    </row>
    <row r="34" spans="1:8" ht="12.95" customHeight="1">
      <c r="A34" s="60" t="s">
        <v>74</v>
      </c>
      <c r="B34" s="14">
        <v>13</v>
      </c>
      <c r="C34" s="14"/>
      <c r="D34" s="172">
        <v>1146</v>
      </c>
      <c r="E34" s="23"/>
      <c r="F34" s="70">
        <v>1207</v>
      </c>
      <c r="G34" s="70"/>
      <c r="H34" s="188"/>
    </row>
    <row r="35" spans="1:8" ht="12.95" customHeight="1">
      <c r="A35" s="1" t="s">
        <v>75</v>
      </c>
      <c r="B35" s="13">
        <v>14</v>
      </c>
      <c r="C35" s="13"/>
      <c r="D35" s="190">
        <v>261</v>
      </c>
      <c r="E35" s="29"/>
      <c r="F35" s="71">
        <v>268</v>
      </c>
      <c r="G35" s="71"/>
      <c r="H35" s="188"/>
    </row>
    <row r="36" spans="1:8" ht="12.95" customHeight="1">
      <c r="A36" s="46" t="s">
        <v>53</v>
      </c>
      <c r="B36" s="11"/>
      <c r="C36" s="12"/>
      <c r="D36" s="190">
        <f>SUM(D30:D35)</f>
        <v>9105</v>
      </c>
      <c r="E36" s="29"/>
      <c r="F36" s="71">
        <f>SUM(F30:F35)</f>
        <v>9649</v>
      </c>
      <c r="G36" s="71"/>
      <c r="H36" s="188"/>
    </row>
    <row r="37" spans="1:8" ht="12.95" customHeight="1">
      <c r="A37" s="44"/>
      <c r="B37" s="11"/>
      <c r="C37" s="12"/>
      <c r="D37" s="190">
        <f>D29+D36</f>
        <v>15034</v>
      </c>
      <c r="E37" s="29"/>
      <c r="F37" s="71">
        <f>F29+F36</f>
        <v>15086</v>
      </c>
      <c r="G37" s="71"/>
      <c r="H37" s="188"/>
    </row>
    <row r="38" spans="1:8" ht="12.95" customHeight="1">
      <c r="A38" s="45" t="s">
        <v>64</v>
      </c>
      <c r="B38" s="41"/>
      <c r="C38" s="36"/>
      <c r="D38" s="97"/>
      <c r="E38" s="58"/>
      <c r="F38" s="70"/>
      <c r="G38" s="70"/>
      <c r="H38" s="188"/>
    </row>
    <row r="39" spans="1:8" ht="12.95" customHeight="1">
      <c r="A39" s="5" t="s">
        <v>54</v>
      </c>
      <c r="B39" s="36"/>
      <c r="C39" s="36"/>
      <c r="D39" s="172">
        <v>-2490</v>
      </c>
      <c r="E39" s="23"/>
      <c r="F39" s="71">
        <v>-2762</v>
      </c>
      <c r="G39" s="70"/>
      <c r="H39" s="188"/>
    </row>
    <row r="40" spans="1:8" ht="12.95" customHeight="1" thickBot="1">
      <c r="A40" s="51"/>
      <c r="B40" s="40"/>
      <c r="C40" s="40"/>
      <c r="D40" s="78">
        <f>SUM(D37,D39)</f>
        <v>12544</v>
      </c>
      <c r="E40" s="82"/>
      <c r="F40" s="167">
        <f>SUM(F37,F39)</f>
        <v>12324</v>
      </c>
      <c r="G40" s="73"/>
      <c r="H40" s="188"/>
    </row>
    <row r="41" spans="1:8" ht="12.75" customHeight="1">
      <c r="A41" s="195" t="s">
        <v>55</v>
      </c>
      <c r="B41" s="7">
        <v>19</v>
      </c>
      <c r="C41" s="7"/>
      <c r="D41" s="6"/>
      <c r="E41" s="9"/>
      <c r="F41" s="6"/>
      <c r="G41" s="6"/>
      <c r="H41" s="188"/>
    </row>
    <row r="42" spans="1:8" ht="12.75" customHeight="1">
      <c r="A42" s="328"/>
      <c r="B42" s="328"/>
      <c r="C42" s="328"/>
      <c r="D42" s="328"/>
      <c r="E42" s="328"/>
      <c r="F42" s="328"/>
      <c r="G42" s="328"/>
      <c r="H42" s="176"/>
    </row>
    <row r="43" spans="1:8" ht="12.75" customHeight="1">
      <c r="A43" s="328" t="s">
        <v>62</v>
      </c>
      <c r="B43" s="328"/>
      <c r="C43" s="328"/>
      <c r="D43" s="328"/>
      <c r="E43" s="328"/>
      <c r="F43" s="328"/>
      <c r="G43" s="196"/>
      <c r="H43" s="196"/>
    </row>
    <row r="44" spans="1:8" ht="15" customHeight="1"/>
    <row r="45" spans="1:8" ht="15" customHeight="1"/>
    <row r="46" spans="1:8" ht="15" customHeight="1"/>
    <row r="47" spans="1:8" ht="15" customHeight="1"/>
    <row r="48" spans="1: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</sheetData>
  <mergeCells count="6">
    <mergeCell ref="A43:F43"/>
    <mergeCell ref="A2:F2"/>
    <mergeCell ref="A1:B1"/>
    <mergeCell ref="A4:B4"/>
    <mergeCell ref="A5:B5"/>
    <mergeCell ref="A42:G42"/>
  </mergeCells>
  <pageMargins left="0.70866141732283505" right="0.70866141732283505" top="0.74803149606299202" bottom="0.74803149606299202" header="0.31496062992126" footer="0.31496062992126"/>
  <pageSetup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B79"/>
  <sheetViews>
    <sheetView showGridLines="0" view="pageBreakPreview" zoomScaleNormal="100" zoomScaleSheetLayoutView="100" workbookViewId="0">
      <selection activeCell="Z20" sqref="Z20"/>
    </sheetView>
  </sheetViews>
  <sheetFormatPr defaultColWidth="21.5" defaultRowHeight="12.75"/>
  <cols>
    <col min="1" max="1" width="2.83203125" style="77" customWidth="1"/>
    <col min="2" max="2" width="45.83203125" style="4" customWidth="1"/>
    <col min="3" max="3" width="1" style="4" customWidth="1"/>
    <col min="4" max="4" width="15.83203125" style="4" customWidth="1"/>
    <col min="5" max="5" width="1" style="4" customWidth="1"/>
    <col min="6" max="6" width="15.83203125" style="4" customWidth="1"/>
    <col min="7" max="7" width="1" style="4" customWidth="1"/>
    <col min="8" max="8" width="15.83203125" style="4" customWidth="1"/>
    <col min="9" max="9" width="1" style="4" customWidth="1"/>
    <col min="10" max="10" width="15.83203125" style="4" customWidth="1"/>
    <col min="11" max="11" width="1" style="4" customWidth="1"/>
    <col min="12" max="12" width="15.83203125" style="4" customWidth="1"/>
    <col min="13" max="13" width="1" style="4" customWidth="1"/>
    <col min="14" max="14" width="15.83203125" style="4" customWidth="1"/>
    <col min="15" max="15" width="1" style="4" customWidth="1"/>
    <col min="16" max="16" width="15.83203125" style="4" customWidth="1"/>
    <col min="17" max="17" width="1" style="4" customWidth="1"/>
    <col min="18" max="18" width="15.83203125" style="4" customWidth="1"/>
    <col min="19" max="19" width="1" style="4" customWidth="1"/>
    <col min="20" max="20" width="15.83203125" style="4" customWidth="1"/>
    <col min="21" max="21" width="1" style="4" customWidth="1"/>
    <col min="22" max="22" width="15.83203125" style="4" customWidth="1"/>
    <col min="23" max="23" width="1" style="4" customWidth="1"/>
    <col min="24" max="24" width="14" style="4" customWidth="1"/>
    <col min="25" max="16384" width="21.5" style="4"/>
  </cols>
  <sheetData>
    <row r="1" spans="1:24" ht="12.75" customHeight="1">
      <c r="A1" s="339" t="s">
        <v>0</v>
      </c>
      <c r="B1" s="339"/>
      <c r="C1" s="339"/>
      <c r="D1" s="339"/>
      <c r="E1" s="339"/>
      <c r="F1" s="339"/>
      <c r="G1" s="63"/>
      <c r="H1" s="63"/>
      <c r="M1" s="39"/>
      <c r="N1" s="39"/>
      <c r="O1" s="39"/>
      <c r="P1" s="39"/>
      <c r="Q1" s="39"/>
      <c r="R1" s="39"/>
      <c r="S1" s="39"/>
      <c r="T1" s="39"/>
      <c r="U1" s="39"/>
      <c r="V1" s="39"/>
      <c r="X1" s="191"/>
    </row>
    <row r="2" spans="1:24" ht="12.75" customHeight="1">
      <c r="A2" s="339" t="s">
        <v>56</v>
      </c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9"/>
      <c r="P2" s="39"/>
      <c r="Q2" s="39"/>
      <c r="R2" s="39"/>
      <c r="S2" s="39"/>
      <c r="T2" s="39"/>
      <c r="U2" s="39"/>
      <c r="V2" s="39"/>
      <c r="X2" s="191"/>
    </row>
    <row r="3" spans="1:24" ht="12.75" customHeight="1">
      <c r="A3" s="147" t="s">
        <v>61</v>
      </c>
      <c r="B3" s="60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39"/>
      <c r="P3" s="39"/>
      <c r="Q3" s="39"/>
      <c r="R3" s="39"/>
      <c r="S3" s="39"/>
      <c r="T3" s="39"/>
      <c r="U3" s="39"/>
      <c r="V3" s="39"/>
      <c r="X3" s="191"/>
    </row>
    <row r="4" spans="1:24" ht="12.75" customHeight="1">
      <c r="A4" s="340" t="s">
        <v>63</v>
      </c>
      <c r="B4" s="340"/>
      <c r="C4" s="340"/>
      <c r="D4" s="340"/>
      <c r="E4" s="340"/>
      <c r="F4" s="340"/>
      <c r="G4" s="68"/>
      <c r="H4" s="68"/>
      <c r="M4" s="39"/>
      <c r="N4" s="39"/>
      <c r="O4" s="39"/>
      <c r="P4" s="39"/>
      <c r="Q4" s="39"/>
      <c r="R4" s="39"/>
      <c r="S4" s="39"/>
      <c r="T4" s="39"/>
      <c r="U4" s="39"/>
      <c r="V4" s="39"/>
      <c r="X4" s="191"/>
    </row>
    <row r="5" spans="1:24" ht="12.75" customHeight="1">
      <c r="A5" s="341" t="s">
        <v>2</v>
      </c>
      <c r="B5" s="341"/>
      <c r="C5" s="341"/>
      <c r="D5" s="341"/>
      <c r="E5" s="341"/>
      <c r="F5" s="341"/>
      <c r="G5" s="64"/>
      <c r="H5" s="64"/>
      <c r="M5" s="39"/>
      <c r="N5" s="39"/>
      <c r="O5" s="39"/>
      <c r="P5" s="39"/>
      <c r="Q5" s="39"/>
      <c r="R5" s="39"/>
      <c r="S5" s="39"/>
      <c r="T5" s="39"/>
      <c r="U5" s="39"/>
      <c r="V5" s="39"/>
      <c r="X5" s="191"/>
    </row>
    <row r="6" spans="1:24" s="256" customFormat="1" ht="12.75" customHeight="1">
      <c r="A6" s="255"/>
      <c r="B6" s="68"/>
      <c r="C6" s="68"/>
      <c r="D6" s="68"/>
      <c r="E6" s="68"/>
      <c r="F6" s="68"/>
      <c r="G6" s="68"/>
      <c r="H6" s="68"/>
      <c r="M6" s="257"/>
      <c r="N6" s="257"/>
      <c r="O6" s="257"/>
      <c r="P6" s="257"/>
      <c r="Q6" s="257"/>
      <c r="R6" s="257"/>
      <c r="S6" s="257"/>
      <c r="T6" s="257"/>
      <c r="U6" s="257"/>
      <c r="V6" s="257"/>
      <c r="X6" s="258"/>
    </row>
    <row r="7" spans="1:24" s="256" customFormat="1" ht="12.75" customHeight="1">
      <c r="A7" s="257"/>
      <c r="B7" s="257"/>
      <c r="C7" s="295"/>
      <c r="D7" s="338" t="s">
        <v>54</v>
      </c>
      <c r="E7" s="338"/>
      <c r="F7" s="338"/>
      <c r="G7" s="338"/>
      <c r="H7" s="338"/>
      <c r="I7" s="338"/>
      <c r="J7" s="338"/>
      <c r="K7" s="338"/>
      <c r="L7" s="338"/>
      <c r="M7" s="338"/>
      <c r="N7" s="338"/>
      <c r="O7" s="338"/>
      <c r="P7" s="338"/>
      <c r="Q7" s="338"/>
      <c r="R7" s="338"/>
      <c r="S7" s="338"/>
      <c r="T7" s="338"/>
      <c r="U7" s="338"/>
      <c r="V7" s="338"/>
      <c r="W7" s="338"/>
      <c r="X7" s="259"/>
    </row>
    <row r="8" spans="1:24" s="256" customFormat="1" ht="24" customHeight="1">
      <c r="A8" s="257"/>
      <c r="B8" s="257"/>
      <c r="C8" s="295"/>
      <c r="D8" s="338" t="s">
        <v>57</v>
      </c>
      <c r="E8" s="338"/>
      <c r="F8" s="338"/>
      <c r="G8" s="338"/>
      <c r="H8" s="338"/>
      <c r="I8" s="260"/>
      <c r="J8" s="338" t="s">
        <v>148</v>
      </c>
      <c r="K8" s="338"/>
      <c r="L8" s="338"/>
      <c r="O8" s="295"/>
      <c r="P8" s="338" t="s">
        <v>58</v>
      </c>
      <c r="Q8" s="338"/>
      <c r="R8" s="338"/>
      <c r="S8" s="338"/>
      <c r="T8" s="338"/>
      <c r="U8" s="257"/>
      <c r="V8" s="257"/>
      <c r="X8" s="259"/>
    </row>
    <row r="9" spans="1:24" s="256" customFormat="1" ht="48.75" customHeight="1">
      <c r="A9" s="261"/>
      <c r="B9" s="261"/>
      <c r="C9" s="332" t="s">
        <v>139</v>
      </c>
      <c r="D9" s="333"/>
      <c r="E9" s="333" t="s">
        <v>138</v>
      </c>
      <c r="F9" s="333"/>
      <c r="G9" s="333" t="s">
        <v>110</v>
      </c>
      <c r="H9" s="333"/>
      <c r="I9" s="332" t="s">
        <v>140</v>
      </c>
      <c r="J9" s="332"/>
      <c r="K9" s="336" t="s">
        <v>141</v>
      </c>
      <c r="L9" s="336"/>
      <c r="M9" s="332" t="s">
        <v>59</v>
      </c>
      <c r="N9" s="332"/>
      <c r="O9" s="332" t="s">
        <v>69</v>
      </c>
      <c r="P9" s="333"/>
      <c r="Q9" s="333" t="s">
        <v>60</v>
      </c>
      <c r="R9" s="333"/>
      <c r="S9" s="333" t="s">
        <v>32</v>
      </c>
      <c r="T9" s="333"/>
      <c r="U9" s="262"/>
      <c r="V9" s="262" t="s">
        <v>72</v>
      </c>
      <c r="W9" s="262"/>
      <c r="X9" s="259"/>
    </row>
    <row r="10" spans="1:24" s="256" customFormat="1" ht="12.75" customHeight="1">
      <c r="A10" s="263" t="s">
        <v>107</v>
      </c>
      <c r="B10" s="264"/>
      <c r="C10" s="265"/>
      <c r="D10" s="266">
        <v>347</v>
      </c>
      <c r="E10" s="267"/>
      <c r="F10" s="266">
        <v>2677</v>
      </c>
      <c r="G10" s="267"/>
      <c r="H10" s="266">
        <v>0</v>
      </c>
      <c r="I10" s="267"/>
      <c r="J10" s="266">
        <v>-3867</v>
      </c>
      <c r="K10" s="267"/>
      <c r="L10" s="266">
        <v>-2039</v>
      </c>
      <c r="M10" s="267"/>
      <c r="N10" s="266">
        <v>485</v>
      </c>
      <c r="O10" s="267"/>
      <c r="P10" s="266">
        <v>-9</v>
      </c>
      <c r="Q10" s="267"/>
      <c r="R10" s="266">
        <v>-27</v>
      </c>
      <c r="S10" s="267"/>
      <c r="T10" s="266">
        <v>-15</v>
      </c>
      <c r="U10" s="267"/>
      <c r="V10" s="266">
        <v>-2448</v>
      </c>
      <c r="W10" s="267"/>
      <c r="X10" s="259"/>
    </row>
    <row r="11" spans="1:24" s="256" customFormat="1" ht="12.75" customHeight="1">
      <c r="A11" s="268"/>
      <c r="B11" s="268" t="s">
        <v>85</v>
      </c>
      <c r="C11" s="268"/>
      <c r="D11" s="269"/>
      <c r="E11" s="269"/>
      <c r="F11" s="269"/>
      <c r="G11" s="269"/>
      <c r="H11" s="269"/>
      <c r="I11" s="269"/>
      <c r="J11" s="269"/>
      <c r="K11" s="269"/>
      <c r="L11" s="269"/>
      <c r="M11" s="269"/>
      <c r="N11" s="269"/>
      <c r="O11" s="269"/>
      <c r="P11" s="269"/>
      <c r="Q11" s="269"/>
      <c r="R11" s="269"/>
      <c r="S11" s="269"/>
      <c r="T11" s="269"/>
      <c r="U11" s="269"/>
      <c r="V11" s="269"/>
      <c r="W11" s="270"/>
      <c r="X11" s="259"/>
    </row>
    <row r="12" spans="1:24" s="256" customFormat="1" ht="12.75" customHeight="1">
      <c r="A12" s="257"/>
      <c r="B12" s="285" t="s">
        <v>142</v>
      </c>
      <c r="C12" s="257"/>
      <c r="D12" s="271">
        <v>0</v>
      </c>
      <c r="E12" s="269"/>
      <c r="F12" s="271">
        <v>0</v>
      </c>
      <c r="G12" s="269"/>
      <c r="H12" s="271">
        <v>0</v>
      </c>
      <c r="I12" s="269"/>
      <c r="J12" s="271">
        <v>-35</v>
      </c>
      <c r="K12" s="269"/>
      <c r="L12" s="271">
        <v>0</v>
      </c>
      <c r="M12" s="269"/>
      <c r="N12" s="271">
        <v>0</v>
      </c>
      <c r="O12" s="269"/>
      <c r="P12" s="271">
        <v>0</v>
      </c>
      <c r="Q12" s="269"/>
      <c r="R12" s="271">
        <v>0</v>
      </c>
      <c r="S12" s="269"/>
      <c r="T12" s="271">
        <v>0</v>
      </c>
      <c r="U12" s="269"/>
      <c r="V12" s="271">
        <f>D12+F12+H12+J12+L12+N12+P12+R12+T12</f>
        <v>-35</v>
      </c>
      <c r="W12" s="269"/>
      <c r="X12" s="259"/>
    </row>
    <row r="13" spans="1:24" s="256" customFormat="1" ht="12.75" customHeight="1">
      <c r="A13" s="261"/>
      <c r="B13" s="286" t="s">
        <v>30</v>
      </c>
      <c r="C13" s="261"/>
      <c r="D13" s="271">
        <v>0</v>
      </c>
      <c r="E13" s="272"/>
      <c r="F13" s="271">
        <v>0</v>
      </c>
      <c r="G13" s="272"/>
      <c r="H13" s="271">
        <v>0</v>
      </c>
      <c r="I13" s="272"/>
      <c r="J13" s="271">
        <v>0</v>
      </c>
      <c r="K13" s="272"/>
      <c r="L13" s="271">
        <v>-48</v>
      </c>
      <c r="M13" s="272"/>
      <c r="N13" s="273">
        <v>0</v>
      </c>
      <c r="O13" s="272"/>
      <c r="P13" s="271">
        <v>4</v>
      </c>
      <c r="Q13" s="272"/>
      <c r="R13" s="271">
        <v>32</v>
      </c>
      <c r="S13" s="272"/>
      <c r="T13" s="271">
        <v>0</v>
      </c>
      <c r="U13" s="272"/>
      <c r="V13" s="271">
        <f>D13+F13+H13+J13+L13+N13+P13+R13+T13</f>
        <v>-12</v>
      </c>
      <c r="W13" s="272"/>
      <c r="X13" s="259"/>
    </row>
    <row r="14" spans="1:24" s="256" customFormat="1" ht="12.75" customHeight="1">
      <c r="A14" s="265"/>
      <c r="B14" s="265"/>
      <c r="C14" s="265"/>
      <c r="D14" s="274">
        <f>SUM(D12:D13)</f>
        <v>0</v>
      </c>
      <c r="E14" s="275"/>
      <c r="F14" s="274">
        <f>SUM(F12:F13)</f>
        <v>0</v>
      </c>
      <c r="G14" s="275"/>
      <c r="H14" s="274">
        <f>SUM(H12:H13)</f>
        <v>0</v>
      </c>
      <c r="I14" s="275"/>
      <c r="J14" s="274">
        <f>SUM(J12:J13)</f>
        <v>-35</v>
      </c>
      <c r="K14" s="275"/>
      <c r="L14" s="274">
        <v>-48</v>
      </c>
      <c r="M14" s="275"/>
      <c r="N14" s="274">
        <f>SUM(N12:N13)</f>
        <v>0</v>
      </c>
      <c r="O14" s="275"/>
      <c r="P14" s="274">
        <f>SUM(P12:P13)</f>
        <v>4</v>
      </c>
      <c r="Q14" s="275"/>
      <c r="R14" s="274">
        <f>SUM(R12:R13)</f>
        <v>32</v>
      </c>
      <c r="S14" s="275"/>
      <c r="T14" s="274">
        <f>SUM(T12:T13)</f>
        <v>0</v>
      </c>
      <c r="U14" s="275"/>
      <c r="V14" s="274">
        <f>SUM(V12:V13)</f>
        <v>-47</v>
      </c>
      <c r="W14" s="275"/>
      <c r="X14" s="259"/>
    </row>
    <row r="15" spans="1:24" s="256" customFormat="1" ht="12.75" customHeight="1">
      <c r="A15" s="257"/>
      <c r="B15" s="257" t="s">
        <v>143</v>
      </c>
      <c r="C15" s="257"/>
      <c r="D15" s="271">
        <v>0</v>
      </c>
      <c r="E15" s="269"/>
      <c r="F15" s="271">
        <v>0</v>
      </c>
      <c r="G15" s="269"/>
      <c r="H15" s="271">
        <v>0</v>
      </c>
      <c r="I15" s="269"/>
      <c r="J15" s="271">
        <v>-8</v>
      </c>
      <c r="K15" s="269"/>
      <c r="L15" s="271">
        <v>0</v>
      </c>
      <c r="M15" s="269"/>
      <c r="N15" s="271">
        <v>0</v>
      </c>
      <c r="O15" s="269"/>
      <c r="P15" s="271">
        <v>0</v>
      </c>
      <c r="Q15" s="269"/>
      <c r="R15" s="271">
        <v>0</v>
      </c>
      <c r="S15" s="269"/>
      <c r="T15" s="271">
        <v>0</v>
      </c>
      <c r="U15" s="269"/>
      <c r="V15" s="271">
        <f>D15+F15+H15+J15+L15+N15+P15+R15+T15</f>
        <v>-8</v>
      </c>
      <c r="W15" s="269"/>
      <c r="X15" s="259"/>
    </row>
    <row r="16" spans="1:24" s="256" customFormat="1" ht="12.75" customHeight="1">
      <c r="A16" s="257"/>
      <c r="B16" s="257" t="s">
        <v>149</v>
      </c>
      <c r="C16" s="257"/>
      <c r="D16" s="271">
        <v>0</v>
      </c>
      <c r="E16" s="269"/>
      <c r="F16" s="271">
        <v>-6</v>
      </c>
      <c r="G16" s="269"/>
      <c r="H16" s="271">
        <v>0</v>
      </c>
      <c r="I16" s="269"/>
      <c r="J16" s="271">
        <v>0</v>
      </c>
      <c r="K16" s="269"/>
      <c r="L16" s="271">
        <v>0</v>
      </c>
      <c r="M16" s="269"/>
      <c r="N16" s="271">
        <v>0</v>
      </c>
      <c r="O16" s="269"/>
      <c r="P16" s="271">
        <v>0</v>
      </c>
      <c r="Q16" s="269"/>
      <c r="R16" s="271">
        <v>0</v>
      </c>
      <c r="S16" s="269"/>
      <c r="T16" s="271">
        <v>0</v>
      </c>
      <c r="U16" s="269"/>
      <c r="V16" s="271">
        <f>D16+F16+H16+J16+L16+N16+P16+R16+T16</f>
        <v>-6</v>
      </c>
      <c r="W16" s="269"/>
      <c r="X16" s="259"/>
    </row>
    <row r="17" spans="1:24" s="256" customFormat="1" ht="12.75" customHeight="1">
      <c r="A17" s="257"/>
      <c r="B17" s="257" t="s">
        <v>144</v>
      </c>
      <c r="C17" s="257"/>
      <c r="D17" s="271">
        <v>0</v>
      </c>
      <c r="E17" s="269"/>
      <c r="F17" s="271">
        <v>-3</v>
      </c>
      <c r="G17" s="269"/>
      <c r="H17" s="271">
        <v>0</v>
      </c>
      <c r="I17" s="269"/>
      <c r="J17" s="271">
        <v>0</v>
      </c>
      <c r="K17" s="269"/>
      <c r="L17" s="271">
        <v>0</v>
      </c>
      <c r="M17" s="269"/>
      <c r="N17" s="271">
        <v>-1</v>
      </c>
      <c r="O17" s="269"/>
      <c r="P17" s="271">
        <v>0</v>
      </c>
      <c r="Q17" s="269"/>
      <c r="R17" s="271">
        <v>0</v>
      </c>
      <c r="S17" s="269"/>
      <c r="T17" s="271">
        <v>0</v>
      </c>
      <c r="U17" s="269"/>
      <c r="V17" s="271">
        <f>D17+F17+H17+J17+L17+N17+P17+R17+T17</f>
        <v>-4</v>
      </c>
      <c r="W17" s="269"/>
      <c r="X17" s="259"/>
    </row>
    <row r="18" spans="1:24" s="256" customFormat="1" ht="12.75" customHeight="1">
      <c r="A18" s="257"/>
      <c r="B18" s="257" t="s">
        <v>145</v>
      </c>
      <c r="C18" s="257"/>
      <c r="D18" s="271">
        <v>0</v>
      </c>
      <c r="E18" s="269"/>
      <c r="F18" s="271">
        <v>22</v>
      </c>
      <c r="G18" s="269"/>
      <c r="H18" s="271">
        <v>0</v>
      </c>
      <c r="I18" s="269"/>
      <c r="J18" s="271">
        <v>0</v>
      </c>
      <c r="K18" s="269"/>
      <c r="L18" s="271">
        <v>0</v>
      </c>
      <c r="M18" s="269"/>
      <c r="N18" s="271">
        <v>-6</v>
      </c>
      <c r="O18" s="269"/>
      <c r="P18" s="271">
        <v>0</v>
      </c>
      <c r="Q18" s="269"/>
      <c r="R18" s="271">
        <v>0</v>
      </c>
      <c r="S18" s="269"/>
      <c r="T18" s="271">
        <v>0</v>
      </c>
      <c r="U18" s="269"/>
      <c r="V18" s="271">
        <f>D18+F18+H18+J18+L18+N18+P18+R18+T18</f>
        <v>16</v>
      </c>
      <c r="W18" s="269"/>
      <c r="X18" s="259"/>
    </row>
    <row r="19" spans="1:24" s="256" customFormat="1" ht="12.75" customHeight="1">
      <c r="A19" s="257"/>
      <c r="B19" s="257" t="s">
        <v>146</v>
      </c>
      <c r="C19" s="257"/>
      <c r="D19" s="271">
        <v>0</v>
      </c>
      <c r="E19" s="269"/>
      <c r="F19" s="271">
        <v>0</v>
      </c>
      <c r="G19" s="269"/>
      <c r="H19" s="271">
        <v>0</v>
      </c>
      <c r="I19" s="269"/>
      <c r="J19" s="271">
        <v>0</v>
      </c>
      <c r="K19" s="269"/>
      <c r="L19" s="271">
        <v>0</v>
      </c>
      <c r="M19" s="269"/>
      <c r="N19" s="271">
        <v>7</v>
      </c>
      <c r="O19" s="269"/>
      <c r="P19" s="271">
        <v>0</v>
      </c>
      <c r="Q19" s="269"/>
      <c r="R19" s="271">
        <v>0</v>
      </c>
      <c r="S19" s="269"/>
      <c r="T19" s="271">
        <v>0</v>
      </c>
      <c r="U19" s="269"/>
      <c r="V19" s="271">
        <f>D19+F19+H19+J19+L19+N19+P19+R19+T19</f>
        <v>7</v>
      </c>
      <c r="W19" s="269"/>
      <c r="X19" s="259"/>
    </row>
    <row r="20" spans="1:24" s="256" customFormat="1" ht="12.75" customHeight="1" thickBot="1">
      <c r="A20" s="276" t="s">
        <v>109</v>
      </c>
      <c r="B20" s="276"/>
      <c r="C20" s="277"/>
      <c r="D20" s="278">
        <f>SUM(D15:D19,D10,D14)</f>
        <v>347</v>
      </c>
      <c r="E20" s="279"/>
      <c r="F20" s="278">
        <f>SUM(F15:F19,F10,F14)</f>
        <v>2690</v>
      </c>
      <c r="G20" s="279"/>
      <c r="H20" s="278">
        <f>SUM(H15:H19,H10,H14)</f>
        <v>0</v>
      </c>
      <c r="I20" s="279"/>
      <c r="J20" s="278">
        <f>SUM(J15:J19,J10,J14)</f>
        <v>-3910</v>
      </c>
      <c r="K20" s="279"/>
      <c r="L20" s="278">
        <f>SUM(L15:L19,L10,L14)</f>
        <v>-2087</v>
      </c>
      <c r="M20" s="279"/>
      <c r="N20" s="278">
        <f>SUM(N15:N19,N10,N14)</f>
        <v>485</v>
      </c>
      <c r="O20" s="279"/>
      <c r="P20" s="278">
        <f>SUM(P15:P19,P10,P14)</f>
        <v>-5</v>
      </c>
      <c r="Q20" s="279"/>
      <c r="R20" s="278">
        <f>SUM(R15:R19,R10,R14)</f>
        <v>5</v>
      </c>
      <c r="S20" s="279"/>
      <c r="T20" s="278">
        <f>SUM(T15:T19,T10,T14)</f>
        <v>-15</v>
      </c>
      <c r="U20" s="279"/>
      <c r="V20" s="278">
        <f>SUM(V15:V19,V10,V14)</f>
        <v>-2490</v>
      </c>
      <c r="W20" s="279"/>
      <c r="X20" s="259"/>
    </row>
    <row r="21" spans="1:24" s="256" customFormat="1" ht="12.75" customHeight="1">
      <c r="A21" s="280"/>
      <c r="B21" s="280"/>
      <c r="C21" s="257"/>
      <c r="D21" s="281"/>
      <c r="E21" s="282"/>
      <c r="F21" s="281"/>
      <c r="G21" s="282"/>
      <c r="H21" s="281"/>
      <c r="I21" s="282"/>
      <c r="J21" s="281"/>
      <c r="K21" s="282"/>
      <c r="L21" s="281"/>
      <c r="M21" s="282"/>
      <c r="N21" s="281"/>
      <c r="O21" s="282"/>
      <c r="P21" s="281"/>
      <c r="Q21" s="282"/>
      <c r="R21" s="281"/>
      <c r="S21" s="282"/>
      <c r="T21" s="281"/>
      <c r="U21" s="282"/>
      <c r="V21" s="281"/>
      <c r="W21" s="282"/>
      <c r="X21" s="258"/>
    </row>
    <row r="22" spans="1:24" s="256" customFormat="1" ht="12.75" customHeight="1">
      <c r="A22" s="283" t="s">
        <v>84</v>
      </c>
      <c r="B22" s="283"/>
      <c r="C22" s="265"/>
      <c r="D22" s="266">
        <v>347</v>
      </c>
      <c r="E22" s="267"/>
      <c r="F22" s="266">
        <v>2624</v>
      </c>
      <c r="G22" s="267"/>
      <c r="H22" s="266">
        <v>11</v>
      </c>
      <c r="I22" s="267"/>
      <c r="J22" s="266">
        <v>-4278</v>
      </c>
      <c r="K22" s="267"/>
      <c r="L22" s="266">
        <v>-2090</v>
      </c>
      <c r="M22" s="267"/>
      <c r="N22" s="266">
        <v>479</v>
      </c>
      <c r="O22" s="267"/>
      <c r="P22" s="266">
        <v>-4</v>
      </c>
      <c r="Q22" s="267"/>
      <c r="R22" s="266">
        <v>10</v>
      </c>
      <c r="S22" s="267"/>
      <c r="T22" s="266">
        <v>-15</v>
      </c>
      <c r="U22" s="267"/>
      <c r="V22" s="266">
        <v>-2916</v>
      </c>
      <c r="W22" s="267"/>
      <c r="X22" s="259"/>
    </row>
    <row r="23" spans="1:24" s="256" customFormat="1" ht="12.75" customHeight="1">
      <c r="A23" s="257"/>
      <c r="B23" s="257" t="s">
        <v>85</v>
      </c>
      <c r="C23" s="257"/>
      <c r="D23" s="269"/>
      <c r="E23" s="269"/>
      <c r="F23" s="269"/>
      <c r="G23" s="269"/>
      <c r="H23" s="269"/>
      <c r="I23" s="269"/>
      <c r="J23" s="269"/>
      <c r="K23" s="269"/>
      <c r="L23" s="269"/>
      <c r="M23" s="269"/>
      <c r="N23" s="284"/>
      <c r="O23" s="269"/>
      <c r="P23" s="269"/>
      <c r="Q23" s="269"/>
      <c r="R23" s="269"/>
      <c r="S23" s="269"/>
      <c r="T23" s="269"/>
      <c r="U23" s="269"/>
      <c r="V23" s="271"/>
      <c r="W23" s="269"/>
      <c r="X23" s="259"/>
    </row>
    <row r="24" spans="1:24" s="256" customFormat="1" ht="12.75" customHeight="1">
      <c r="A24" s="257"/>
      <c r="B24" s="285" t="s">
        <v>142</v>
      </c>
      <c r="C24" s="257"/>
      <c r="D24" s="271">
        <v>0</v>
      </c>
      <c r="E24" s="284"/>
      <c r="F24" s="284">
        <v>0</v>
      </c>
      <c r="G24" s="284"/>
      <c r="H24" s="284">
        <v>0</v>
      </c>
      <c r="I24" s="269"/>
      <c r="J24" s="271">
        <v>-129</v>
      </c>
      <c r="K24" s="269"/>
      <c r="L24" s="284">
        <v>0</v>
      </c>
      <c r="M24" s="269"/>
      <c r="N24" s="284">
        <v>0</v>
      </c>
      <c r="O24" s="269"/>
      <c r="P24" s="284">
        <v>0</v>
      </c>
      <c r="Q24" s="269"/>
      <c r="R24" s="284">
        <v>0</v>
      </c>
      <c r="S24" s="269"/>
      <c r="T24" s="284">
        <v>0</v>
      </c>
      <c r="U24" s="269"/>
      <c r="V24" s="271">
        <f>D24+F24+H24+J24+L24+N24+P24+R24+T24</f>
        <v>-129</v>
      </c>
      <c r="W24" s="269"/>
      <c r="X24" s="259"/>
    </row>
    <row r="25" spans="1:24" s="256" customFormat="1" ht="12.75" customHeight="1">
      <c r="A25" s="261"/>
      <c r="B25" s="286" t="s">
        <v>30</v>
      </c>
      <c r="C25" s="261"/>
      <c r="D25" s="284">
        <v>0</v>
      </c>
      <c r="E25" s="287"/>
      <c r="F25" s="284">
        <v>0</v>
      </c>
      <c r="G25" s="287"/>
      <c r="H25" s="284">
        <v>0</v>
      </c>
      <c r="I25" s="272"/>
      <c r="J25" s="284">
        <v>0</v>
      </c>
      <c r="K25" s="272"/>
      <c r="L25" s="271">
        <v>-57</v>
      </c>
      <c r="M25" s="272"/>
      <c r="N25" s="287">
        <v>0</v>
      </c>
      <c r="O25" s="272"/>
      <c r="P25" s="271">
        <v>-13</v>
      </c>
      <c r="Q25" s="272"/>
      <c r="R25" s="271">
        <v>-31</v>
      </c>
      <c r="S25" s="272"/>
      <c r="T25" s="271">
        <v>-1</v>
      </c>
      <c r="U25" s="272"/>
      <c r="V25" s="271">
        <f>D25+F25+H25+J25+L25+N25+P25+R25+T25</f>
        <v>-102</v>
      </c>
      <c r="W25" s="272"/>
      <c r="X25" s="259"/>
    </row>
    <row r="26" spans="1:24" s="256" customFormat="1" ht="12.75" customHeight="1">
      <c r="A26" s="265"/>
      <c r="B26" s="265"/>
      <c r="C26" s="265"/>
      <c r="D26" s="274">
        <f>SUM(D24:D25)</f>
        <v>0</v>
      </c>
      <c r="E26" s="288"/>
      <c r="F26" s="288">
        <f>SUM(F24:F25)</f>
        <v>0</v>
      </c>
      <c r="G26" s="288"/>
      <c r="H26" s="288">
        <f>SUM(H24:H25)</f>
        <v>0</v>
      </c>
      <c r="I26" s="275"/>
      <c r="J26" s="288">
        <f>SUM(J24:J25)</f>
        <v>-129</v>
      </c>
      <c r="K26" s="275"/>
      <c r="L26" s="288">
        <f>SUM(L24:L25)</f>
        <v>-57</v>
      </c>
      <c r="M26" s="275"/>
      <c r="N26" s="288">
        <f>SUM(N24:N25)</f>
        <v>0</v>
      </c>
      <c r="O26" s="275"/>
      <c r="P26" s="288">
        <f>SUM(P24:P25)</f>
        <v>-13</v>
      </c>
      <c r="Q26" s="275"/>
      <c r="R26" s="288">
        <f>SUM(R24:R25)</f>
        <v>-31</v>
      </c>
      <c r="S26" s="275"/>
      <c r="T26" s="288">
        <f>SUM(T24:T25)</f>
        <v>-1</v>
      </c>
      <c r="U26" s="275"/>
      <c r="V26" s="274">
        <f>SUM(V24:V25)</f>
        <v>-231</v>
      </c>
      <c r="W26" s="275"/>
      <c r="X26" s="259"/>
    </row>
    <row r="27" spans="1:24" s="256" customFormat="1" ht="12.75" customHeight="1">
      <c r="A27" s="257"/>
      <c r="B27" s="257" t="s">
        <v>143</v>
      </c>
      <c r="C27" s="257"/>
      <c r="D27" s="271">
        <v>0</v>
      </c>
      <c r="E27" s="269"/>
      <c r="F27" s="271">
        <v>0</v>
      </c>
      <c r="G27" s="269"/>
      <c r="H27" s="271">
        <v>0</v>
      </c>
      <c r="I27" s="269"/>
      <c r="J27" s="271">
        <v>-7</v>
      </c>
      <c r="K27" s="269"/>
      <c r="L27" s="271">
        <v>0</v>
      </c>
      <c r="M27" s="269"/>
      <c r="N27" s="271">
        <v>0</v>
      </c>
      <c r="O27" s="269"/>
      <c r="P27" s="271">
        <v>0</v>
      </c>
      <c r="Q27" s="269"/>
      <c r="R27" s="271">
        <v>0</v>
      </c>
      <c r="S27" s="269"/>
      <c r="T27" s="271">
        <v>0</v>
      </c>
      <c r="U27" s="269"/>
      <c r="V27" s="271">
        <f>D27+F27+H27+J27+L27+N27+P27+R27+T27</f>
        <v>-7</v>
      </c>
      <c r="W27" s="269"/>
      <c r="X27" s="259"/>
    </row>
    <row r="28" spans="1:24" s="256" customFormat="1" ht="12.75" customHeight="1">
      <c r="A28" s="257"/>
      <c r="B28" s="257" t="s">
        <v>149</v>
      </c>
      <c r="C28" s="257"/>
      <c r="D28" s="271">
        <v>0</v>
      </c>
      <c r="E28" s="269"/>
      <c r="F28" s="271">
        <v>-8</v>
      </c>
      <c r="G28" s="269"/>
      <c r="H28" s="271">
        <v>0</v>
      </c>
      <c r="I28" s="269"/>
      <c r="J28" s="271">
        <v>0</v>
      </c>
      <c r="K28" s="269"/>
      <c r="L28" s="271">
        <v>0</v>
      </c>
      <c r="M28" s="269"/>
      <c r="N28" s="271">
        <v>0</v>
      </c>
      <c r="O28" s="269"/>
      <c r="P28" s="271">
        <v>0</v>
      </c>
      <c r="Q28" s="269"/>
      <c r="R28" s="271">
        <v>0</v>
      </c>
      <c r="S28" s="269"/>
      <c r="T28" s="271">
        <v>0</v>
      </c>
      <c r="U28" s="269"/>
      <c r="V28" s="271">
        <f>D28+F28+H28+J28+L28+N28+P28+R28+T28</f>
        <v>-8</v>
      </c>
      <c r="W28" s="269"/>
      <c r="X28" s="259"/>
    </row>
    <row r="29" spans="1:24" s="256" customFormat="1" ht="12.75" customHeight="1">
      <c r="A29" s="257"/>
      <c r="B29" s="257" t="s">
        <v>147</v>
      </c>
      <c r="C29" s="257"/>
      <c r="D29" s="271">
        <v>0</v>
      </c>
      <c r="E29" s="269"/>
      <c r="F29" s="271">
        <v>1</v>
      </c>
      <c r="G29" s="269"/>
      <c r="H29" s="271">
        <v>0</v>
      </c>
      <c r="I29" s="269"/>
      <c r="J29" s="271">
        <v>0</v>
      </c>
      <c r="K29" s="269"/>
      <c r="L29" s="271">
        <v>0</v>
      </c>
      <c r="M29" s="269"/>
      <c r="N29" s="271">
        <v>-1</v>
      </c>
      <c r="O29" s="269"/>
      <c r="P29" s="271">
        <v>0</v>
      </c>
      <c r="Q29" s="269"/>
      <c r="R29" s="271">
        <v>0</v>
      </c>
      <c r="S29" s="269"/>
      <c r="T29" s="271">
        <v>0</v>
      </c>
      <c r="U29" s="269"/>
      <c r="V29" s="271">
        <f>D29+F29+H29+J29+L29+N29+P29+R29+T29</f>
        <v>0</v>
      </c>
      <c r="W29" s="269"/>
      <c r="X29" s="259"/>
    </row>
    <row r="30" spans="1:24" s="256" customFormat="1" ht="12.75" customHeight="1">
      <c r="A30" s="257"/>
      <c r="B30" s="257" t="s">
        <v>145</v>
      </c>
      <c r="C30" s="257"/>
      <c r="D30" s="271">
        <v>0</v>
      </c>
      <c r="E30" s="269"/>
      <c r="F30" s="271">
        <v>1</v>
      </c>
      <c r="G30" s="269"/>
      <c r="H30" s="271">
        <v>0</v>
      </c>
      <c r="I30" s="269"/>
      <c r="J30" s="271">
        <v>0</v>
      </c>
      <c r="K30" s="269"/>
      <c r="L30" s="271">
        <v>0</v>
      </c>
      <c r="M30" s="269"/>
      <c r="N30" s="271">
        <v>0</v>
      </c>
      <c r="O30" s="269"/>
      <c r="P30" s="271">
        <v>0</v>
      </c>
      <c r="Q30" s="269"/>
      <c r="R30" s="271">
        <v>0</v>
      </c>
      <c r="S30" s="269"/>
      <c r="T30" s="271">
        <v>0</v>
      </c>
      <c r="U30" s="269"/>
      <c r="V30" s="271">
        <f>D30+F30+H30+J30+L30+N30+P30+R30+T30</f>
        <v>1</v>
      </c>
      <c r="W30" s="269"/>
      <c r="X30" s="259"/>
    </row>
    <row r="31" spans="1:24" s="256" customFormat="1" ht="12.75" customHeight="1">
      <c r="A31" s="257"/>
      <c r="B31" s="261" t="s">
        <v>146</v>
      </c>
      <c r="C31" s="289"/>
      <c r="D31" s="273">
        <v>0</v>
      </c>
      <c r="E31" s="272"/>
      <c r="F31" s="273">
        <v>0</v>
      </c>
      <c r="G31" s="272"/>
      <c r="H31" s="273">
        <v>0</v>
      </c>
      <c r="I31" s="272"/>
      <c r="J31" s="273">
        <v>0</v>
      </c>
      <c r="K31" s="272"/>
      <c r="L31" s="273">
        <v>0</v>
      </c>
      <c r="M31" s="272"/>
      <c r="N31" s="273">
        <v>4</v>
      </c>
      <c r="O31" s="272"/>
      <c r="P31" s="273">
        <v>0</v>
      </c>
      <c r="Q31" s="272"/>
      <c r="R31" s="273">
        <v>0</v>
      </c>
      <c r="S31" s="272"/>
      <c r="T31" s="273">
        <v>0</v>
      </c>
      <c r="U31" s="272"/>
      <c r="V31" s="273">
        <f>D31+F31+H31+J31+L31+N31+P31+R31+T31</f>
        <v>4</v>
      </c>
      <c r="W31" s="272"/>
      <c r="X31" s="259"/>
    </row>
    <row r="32" spans="1:24" s="256" customFormat="1" ht="12.75" customHeight="1" thickBot="1">
      <c r="A32" s="290" t="s">
        <v>96</v>
      </c>
      <c r="B32" s="291"/>
      <c r="C32" s="292"/>
      <c r="D32" s="293">
        <f>SUM(D27:D31,D26,D22)</f>
        <v>347</v>
      </c>
      <c r="E32" s="293"/>
      <c r="F32" s="293">
        <f>SUM(F27:F31,F26,F22)</f>
        <v>2618</v>
      </c>
      <c r="G32" s="293"/>
      <c r="H32" s="293">
        <f>SUM(H27:H31,H26,H22)</f>
        <v>11</v>
      </c>
      <c r="I32" s="293"/>
      <c r="J32" s="293">
        <f>SUM(J27:J31,J26,J22)</f>
        <v>-4414</v>
      </c>
      <c r="K32" s="293"/>
      <c r="L32" s="293">
        <f>SUM(L27:L31,L26,L22)</f>
        <v>-2147</v>
      </c>
      <c r="M32" s="293"/>
      <c r="N32" s="293">
        <f>SUM(N27:N31,N26,N22)</f>
        <v>482</v>
      </c>
      <c r="O32" s="293"/>
      <c r="P32" s="293">
        <f>SUM(P27:P31,P26,P22)</f>
        <v>-17</v>
      </c>
      <c r="Q32" s="293"/>
      <c r="R32" s="293">
        <f>SUM(R27:R31,R26,R22)</f>
        <v>-21</v>
      </c>
      <c r="S32" s="294"/>
      <c r="T32" s="293">
        <f>SUM(T27:T31,T26,T22)</f>
        <v>-16</v>
      </c>
      <c r="U32" s="293"/>
      <c r="V32" s="293">
        <f>SUM(V27:V31,V26,V22)</f>
        <v>-3157</v>
      </c>
      <c r="W32" s="294"/>
      <c r="X32" s="259"/>
    </row>
    <row r="33" spans="1:28" s="77" customFormat="1" ht="22.7" customHeight="1">
      <c r="A33" s="253" t="s">
        <v>125</v>
      </c>
      <c r="B33" s="337" t="s">
        <v>165</v>
      </c>
      <c r="C33" s="337"/>
      <c r="D33" s="337"/>
      <c r="E33" s="337"/>
      <c r="F33" s="337"/>
      <c r="G33" s="337"/>
      <c r="H33" s="337"/>
      <c r="I33" s="337"/>
      <c r="J33" s="337"/>
      <c r="K33" s="337"/>
      <c r="L33" s="337"/>
      <c r="M33" s="337"/>
      <c r="N33" s="337"/>
      <c r="O33" s="337"/>
      <c r="P33" s="337"/>
      <c r="Q33" s="337"/>
      <c r="R33" s="337"/>
      <c r="S33" s="337"/>
      <c r="T33" s="337"/>
      <c r="U33" s="337"/>
      <c r="V33" s="337"/>
      <c r="W33" s="76"/>
      <c r="X33" s="192"/>
      <c r="AB33" s="194"/>
    </row>
    <row r="34" spans="1:28" s="77" customFormat="1">
      <c r="A34" s="254"/>
      <c r="B34" s="203"/>
      <c r="C34" s="203"/>
      <c r="D34" s="203"/>
      <c r="E34" s="203"/>
      <c r="F34" s="203"/>
      <c r="G34" s="203"/>
      <c r="H34" s="203"/>
      <c r="I34" s="203"/>
      <c r="J34" s="203"/>
      <c r="K34" s="203"/>
      <c r="L34" s="203"/>
      <c r="M34" s="203"/>
      <c r="N34" s="203"/>
      <c r="O34" s="203"/>
      <c r="P34" s="203"/>
      <c r="Q34" s="203"/>
      <c r="R34" s="203"/>
      <c r="S34" s="203"/>
      <c r="T34" s="203"/>
      <c r="U34" s="203"/>
      <c r="V34" s="203"/>
      <c r="W34" s="81"/>
      <c r="X34" s="192"/>
      <c r="AB34" s="194"/>
    </row>
    <row r="35" spans="1:28" s="77" customFormat="1">
      <c r="A35" s="335" t="s">
        <v>62</v>
      </c>
      <c r="B35" s="335"/>
      <c r="C35" s="335"/>
      <c r="D35" s="335"/>
      <c r="E35" s="335"/>
      <c r="F35" s="335"/>
      <c r="G35" s="335"/>
      <c r="H35" s="335"/>
      <c r="I35" s="335"/>
      <c r="J35" s="335"/>
      <c r="K35" s="335"/>
      <c r="L35" s="335"/>
      <c r="M35" s="335"/>
      <c r="N35" s="335"/>
      <c r="O35" s="335"/>
      <c r="P35" s="335"/>
      <c r="Q35" s="335"/>
      <c r="R35" s="335"/>
      <c r="S35" s="335"/>
      <c r="T35" s="335"/>
      <c r="U35" s="197"/>
      <c r="V35" s="197"/>
      <c r="W35" s="81"/>
      <c r="X35" s="193"/>
      <c r="AB35" s="194"/>
    </row>
    <row r="36" spans="1:28" s="77" customFormat="1" ht="15" customHeight="1">
      <c r="A36" s="197"/>
      <c r="B36" s="197"/>
      <c r="C36" s="197"/>
      <c r="D36" s="197"/>
      <c r="E36" s="197"/>
      <c r="F36" s="197"/>
      <c r="G36" s="197"/>
      <c r="H36" s="197"/>
      <c r="I36" s="197"/>
      <c r="J36" s="197"/>
      <c r="K36" s="197"/>
      <c r="L36" s="197"/>
      <c r="M36" s="197"/>
      <c r="N36" s="197"/>
      <c r="O36" s="197"/>
      <c r="P36" s="197"/>
      <c r="Q36" s="197"/>
      <c r="R36" s="197"/>
      <c r="S36" s="197"/>
      <c r="T36" s="197"/>
      <c r="U36" s="197"/>
      <c r="V36" s="197"/>
      <c r="W36" s="81"/>
      <c r="X36" s="191"/>
    </row>
    <row r="37" spans="1:28" s="77" customFormat="1" ht="15" customHeight="1">
      <c r="A37" s="252"/>
      <c r="B37" s="90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 s="81"/>
      <c r="X37" s="191"/>
    </row>
    <row r="38" spans="1:28" ht="15" customHeight="1">
      <c r="A38" s="252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X38" s="191"/>
    </row>
    <row r="39" spans="1:28" ht="15" customHeight="1"/>
    <row r="40" spans="1:28" ht="15" customHeight="1"/>
    <row r="41" spans="1:28" ht="15" customHeight="1"/>
    <row r="42" spans="1:28" ht="15" customHeight="1"/>
    <row r="43" spans="1:28" ht="15" customHeight="1"/>
    <row r="44" spans="1:28" ht="15" customHeight="1"/>
    <row r="45" spans="1:28" ht="15" customHeight="1"/>
    <row r="46" spans="1:28" ht="15" customHeight="1"/>
    <row r="47" spans="1:28" ht="15" customHeight="1"/>
    <row r="48" spans="1:28" ht="15" customHeight="1">
      <c r="A48" s="334"/>
      <c r="B48" s="334"/>
      <c r="C48" s="334"/>
      <c r="D48" s="334"/>
      <c r="E48" s="334"/>
      <c r="F48" s="334"/>
      <c r="G48" s="334"/>
      <c r="H48" s="334"/>
    </row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</sheetData>
  <mergeCells count="20">
    <mergeCell ref="P8:T8"/>
    <mergeCell ref="D7:W7"/>
    <mergeCell ref="A1:F1"/>
    <mergeCell ref="A2:N2"/>
    <mergeCell ref="A4:F4"/>
    <mergeCell ref="A5:F5"/>
    <mergeCell ref="J8:L8"/>
    <mergeCell ref="D8:H8"/>
    <mergeCell ref="O9:P9"/>
    <mergeCell ref="Q9:R9"/>
    <mergeCell ref="S9:T9"/>
    <mergeCell ref="A48:H48"/>
    <mergeCell ref="C9:D9"/>
    <mergeCell ref="E9:F9"/>
    <mergeCell ref="A35:T35"/>
    <mergeCell ref="I9:J9"/>
    <mergeCell ref="K9:L9"/>
    <mergeCell ref="G9:H9"/>
    <mergeCell ref="M9:N9"/>
    <mergeCell ref="B33:V33"/>
  </mergeCells>
  <pageMargins left="0.70866141732283472" right="0.70866141732283472" top="0.74803149606299213" bottom="0.74803149606299213" header="0.31496062992125984" footer="0.31496062992125984"/>
  <pageSetup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1454B-05DD-4F4E-9339-87C561CC457B}">
  <sheetPr>
    <pageSetUpPr fitToPage="1"/>
  </sheetPr>
  <dimension ref="A1:AB80"/>
  <sheetViews>
    <sheetView showGridLines="0" view="pageBreakPreview" zoomScaleNormal="100" zoomScaleSheetLayoutView="100" workbookViewId="0">
      <selection activeCell="B30" sqref="B30"/>
    </sheetView>
  </sheetViews>
  <sheetFormatPr defaultColWidth="21.5" defaultRowHeight="12.75"/>
  <cols>
    <col min="1" max="1" width="2.83203125" style="77" customWidth="1"/>
    <col min="2" max="2" width="45.83203125" style="4" customWidth="1"/>
    <col min="3" max="3" width="1" style="4" customWidth="1"/>
    <col min="4" max="4" width="15.83203125" style="4" customWidth="1"/>
    <col min="5" max="5" width="1" style="4" customWidth="1"/>
    <col min="6" max="6" width="15.83203125" style="4" customWidth="1"/>
    <col min="7" max="7" width="1" style="4" customWidth="1"/>
    <col min="8" max="8" width="15.83203125" style="4" customWidth="1"/>
    <col min="9" max="9" width="1" style="4" customWidth="1"/>
    <col min="10" max="10" width="15.83203125" style="4" customWidth="1"/>
    <col min="11" max="11" width="1" style="4" customWidth="1"/>
    <col min="12" max="12" width="15.83203125" style="4" customWidth="1"/>
    <col min="13" max="13" width="1" style="4" customWidth="1"/>
    <col min="14" max="14" width="15.83203125" style="4" customWidth="1"/>
    <col min="15" max="15" width="1" style="4" customWidth="1"/>
    <col min="16" max="16" width="15.83203125" style="4" customWidth="1"/>
    <col min="17" max="17" width="1" style="4" customWidth="1"/>
    <col min="18" max="18" width="15.83203125" style="4" customWidth="1"/>
    <col min="19" max="19" width="1" style="4" customWidth="1"/>
    <col min="20" max="20" width="15.83203125" style="4" customWidth="1"/>
    <col min="21" max="21" width="1" style="4" customWidth="1"/>
    <col min="22" max="22" width="15.83203125" style="4" customWidth="1"/>
    <col min="23" max="23" width="1" style="4" customWidth="1"/>
    <col min="24" max="16384" width="21.5" style="4"/>
  </cols>
  <sheetData>
    <row r="1" spans="1:24" s="256" customFormat="1" ht="12.75" customHeight="1">
      <c r="A1" s="342" t="s">
        <v>0</v>
      </c>
      <c r="B1" s="342"/>
      <c r="C1" s="342"/>
      <c r="D1" s="342"/>
      <c r="E1" s="342"/>
      <c r="F1" s="342"/>
      <c r="G1" s="295"/>
      <c r="H1" s="295"/>
      <c r="M1" s="257"/>
      <c r="N1" s="257"/>
      <c r="O1" s="257"/>
      <c r="P1" s="257"/>
      <c r="Q1" s="257"/>
      <c r="R1" s="257"/>
      <c r="S1" s="257"/>
      <c r="T1" s="257"/>
      <c r="U1" s="257"/>
      <c r="V1" s="257"/>
      <c r="X1" s="259"/>
    </row>
    <row r="2" spans="1:24" s="256" customFormat="1" ht="12.75" customHeight="1">
      <c r="A2" s="342" t="s">
        <v>56</v>
      </c>
      <c r="B2" s="342"/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2"/>
      <c r="O2" s="257"/>
      <c r="P2" s="257"/>
      <c r="Q2" s="257"/>
      <c r="R2" s="257"/>
      <c r="S2" s="257"/>
      <c r="T2" s="257"/>
      <c r="U2" s="257"/>
      <c r="V2" s="257"/>
      <c r="X2" s="259"/>
    </row>
    <row r="3" spans="1:24" s="256" customFormat="1" ht="12.75" customHeight="1">
      <c r="A3" s="147" t="s">
        <v>61</v>
      </c>
      <c r="B3" s="60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57"/>
      <c r="P3" s="257"/>
      <c r="Q3" s="257"/>
      <c r="R3" s="257"/>
      <c r="S3" s="257"/>
      <c r="T3" s="257"/>
      <c r="U3" s="257"/>
      <c r="V3" s="257"/>
      <c r="X3" s="259"/>
    </row>
    <row r="4" spans="1:24" s="256" customFormat="1" ht="12.75" customHeight="1">
      <c r="A4" s="340" t="s">
        <v>99</v>
      </c>
      <c r="B4" s="340"/>
      <c r="C4" s="340"/>
      <c r="D4" s="340"/>
      <c r="E4" s="340"/>
      <c r="F4" s="340"/>
      <c r="G4" s="68"/>
      <c r="H4" s="68"/>
      <c r="M4" s="257"/>
      <c r="N4" s="257"/>
      <c r="O4" s="257"/>
      <c r="P4" s="257"/>
      <c r="Q4" s="257"/>
      <c r="R4" s="257"/>
      <c r="S4" s="257"/>
      <c r="T4" s="257"/>
      <c r="U4" s="257"/>
      <c r="V4" s="257"/>
      <c r="X4" s="259"/>
    </row>
    <row r="5" spans="1:24" s="256" customFormat="1" ht="12.75" customHeight="1">
      <c r="A5" s="340" t="s">
        <v>2</v>
      </c>
      <c r="B5" s="340"/>
      <c r="C5" s="340"/>
      <c r="D5" s="340"/>
      <c r="E5" s="340"/>
      <c r="F5" s="340"/>
      <c r="G5" s="68"/>
      <c r="H5" s="68"/>
      <c r="M5" s="257"/>
      <c r="N5" s="257"/>
      <c r="O5" s="257"/>
      <c r="P5" s="257"/>
      <c r="Q5" s="257"/>
      <c r="R5" s="257"/>
      <c r="S5" s="257"/>
      <c r="T5" s="257"/>
      <c r="U5" s="257"/>
      <c r="V5" s="257"/>
      <c r="X5" s="259"/>
    </row>
    <row r="6" spans="1:24" s="256" customFormat="1" ht="12.75" customHeight="1">
      <c r="A6" s="255"/>
      <c r="B6" s="68"/>
      <c r="C6" s="68"/>
      <c r="D6" s="68"/>
      <c r="E6" s="68"/>
      <c r="F6" s="68"/>
      <c r="G6" s="68"/>
      <c r="H6" s="68"/>
      <c r="M6" s="257"/>
      <c r="N6" s="257"/>
      <c r="O6" s="257"/>
      <c r="P6" s="257"/>
      <c r="Q6" s="257"/>
      <c r="R6" s="257"/>
      <c r="S6" s="257"/>
      <c r="T6" s="257"/>
      <c r="U6" s="257"/>
      <c r="V6" s="257"/>
      <c r="X6" s="258"/>
    </row>
    <row r="7" spans="1:24" s="256" customFormat="1" ht="12.75" customHeight="1">
      <c r="A7" s="257"/>
      <c r="B7" s="257"/>
      <c r="C7" s="68"/>
      <c r="D7" s="338" t="s">
        <v>54</v>
      </c>
      <c r="E7" s="338"/>
      <c r="F7" s="338"/>
      <c r="G7" s="338"/>
      <c r="H7" s="338"/>
      <c r="I7" s="338"/>
      <c r="J7" s="338"/>
      <c r="K7" s="338"/>
      <c r="L7" s="338"/>
      <c r="M7" s="338"/>
      <c r="N7" s="338"/>
      <c r="O7" s="338"/>
      <c r="P7" s="338"/>
      <c r="Q7" s="338"/>
      <c r="R7" s="338"/>
      <c r="S7" s="338"/>
      <c r="T7" s="338"/>
      <c r="U7" s="338"/>
      <c r="V7" s="338"/>
      <c r="W7" s="338"/>
      <c r="X7" s="259"/>
    </row>
    <row r="8" spans="1:24" s="256" customFormat="1" ht="24" customHeight="1">
      <c r="A8" s="257"/>
      <c r="B8" s="257"/>
      <c r="C8" s="68"/>
      <c r="D8" s="338" t="s">
        <v>57</v>
      </c>
      <c r="E8" s="338"/>
      <c r="F8" s="338"/>
      <c r="G8" s="338"/>
      <c r="H8" s="338"/>
      <c r="I8" s="260"/>
      <c r="J8" s="338" t="s">
        <v>148</v>
      </c>
      <c r="K8" s="338"/>
      <c r="L8" s="338"/>
      <c r="P8" s="338" t="s">
        <v>58</v>
      </c>
      <c r="Q8" s="338"/>
      <c r="R8" s="338"/>
      <c r="S8" s="338"/>
      <c r="T8" s="338"/>
      <c r="U8" s="257"/>
      <c r="V8" s="257"/>
      <c r="X8" s="259"/>
    </row>
    <row r="9" spans="1:24" s="256" customFormat="1" ht="48.75" customHeight="1">
      <c r="A9" s="261"/>
      <c r="B9" s="261"/>
      <c r="C9" s="332" t="s">
        <v>139</v>
      </c>
      <c r="D9" s="336"/>
      <c r="E9" s="336" t="s">
        <v>138</v>
      </c>
      <c r="F9" s="336"/>
      <c r="G9" s="336" t="s">
        <v>110</v>
      </c>
      <c r="H9" s="336"/>
      <c r="I9" s="332" t="s">
        <v>150</v>
      </c>
      <c r="J9" s="332"/>
      <c r="K9" s="336" t="s">
        <v>141</v>
      </c>
      <c r="L9" s="336"/>
      <c r="M9" s="332" t="s">
        <v>59</v>
      </c>
      <c r="N9" s="332"/>
      <c r="O9" s="332" t="s">
        <v>69</v>
      </c>
      <c r="P9" s="336"/>
      <c r="Q9" s="336" t="s">
        <v>60</v>
      </c>
      <c r="R9" s="336"/>
      <c r="S9" s="336" t="s">
        <v>32</v>
      </c>
      <c r="T9" s="336"/>
      <c r="U9" s="262"/>
      <c r="V9" s="262" t="s">
        <v>72</v>
      </c>
      <c r="W9" s="262"/>
      <c r="X9" s="259"/>
    </row>
    <row r="10" spans="1:24" s="256" customFormat="1" ht="12.75" customHeight="1">
      <c r="A10" s="263" t="s">
        <v>111</v>
      </c>
      <c r="B10" s="264"/>
      <c r="C10" s="296"/>
      <c r="D10" s="297">
        <v>347</v>
      </c>
      <c r="E10" s="298"/>
      <c r="F10" s="297">
        <v>2615</v>
      </c>
      <c r="G10" s="298"/>
      <c r="H10" s="297">
        <v>11</v>
      </c>
      <c r="I10" s="298"/>
      <c r="J10" s="297">
        <v>-4161</v>
      </c>
      <c r="K10" s="298"/>
      <c r="L10" s="297">
        <v>-1992</v>
      </c>
      <c r="M10" s="298"/>
      <c r="N10" s="297">
        <v>491</v>
      </c>
      <c r="O10" s="298"/>
      <c r="P10" s="297">
        <v>-13</v>
      </c>
      <c r="Q10" s="298"/>
      <c r="R10" s="297">
        <v>-45</v>
      </c>
      <c r="S10" s="298"/>
      <c r="T10" s="297">
        <v>-15</v>
      </c>
      <c r="U10" s="298">
        <v>-2762</v>
      </c>
      <c r="V10" s="297">
        <v>-2762</v>
      </c>
      <c r="W10" s="267"/>
      <c r="X10" s="259"/>
    </row>
    <row r="11" spans="1:24" s="256" customFormat="1" ht="12.75" customHeight="1">
      <c r="A11" s="305"/>
      <c r="B11" s="305" t="s">
        <v>85</v>
      </c>
      <c r="C11" s="268"/>
      <c r="D11" s="269"/>
      <c r="E11" s="269"/>
      <c r="F11" s="269"/>
      <c r="G11" s="269"/>
      <c r="H11" s="269"/>
      <c r="I11" s="269"/>
      <c r="J11" s="269"/>
      <c r="K11" s="269"/>
      <c r="L11" s="269"/>
      <c r="M11" s="269"/>
      <c r="N11" s="269"/>
      <c r="O11" s="269"/>
      <c r="P11" s="269"/>
      <c r="Q11" s="269"/>
      <c r="R11" s="269"/>
      <c r="S11" s="269"/>
      <c r="T11" s="269"/>
      <c r="U11" s="269"/>
      <c r="V11" s="269"/>
      <c r="W11" s="270"/>
      <c r="X11" s="259"/>
    </row>
    <row r="12" spans="1:24" s="256" customFormat="1" ht="12.75" customHeight="1">
      <c r="A12" s="255"/>
      <c r="B12" s="285" t="s">
        <v>151</v>
      </c>
      <c r="C12" s="257"/>
      <c r="D12" s="271">
        <v>0</v>
      </c>
      <c r="E12" s="269"/>
      <c r="F12" s="271">
        <v>0</v>
      </c>
      <c r="G12" s="269"/>
      <c r="H12" s="271">
        <v>0</v>
      </c>
      <c r="I12" s="269"/>
      <c r="J12" s="271">
        <v>267</v>
      </c>
      <c r="K12" s="269"/>
      <c r="L12" s="271">
        <v>0</v>
      </c>
      <c r="M12" s="269"/>
      <c r="N12" s="271">
        <v>0</v>
      </c>
      <c r="O12" s="269"/>
      <c r="P12" s="271">
        <v>0</v>
      </c>
      <c r="Q12" s="269"/>
      <c r="R12" s="271">
        <v>0</v>
      </c>
      <c r="S12" s="269"/>
      <c r="T12" s="271">
        <v>0</v>
      </c>
      <c r="U12" s="269"/>
      <c r="V12" s="271">
        <f>D12+F12+H12+J12+L12+N12+P12+R12+T12</f>
        <v>267</v>
      </c>
      <c r="W12" s="269"/>
      <c r="X12" s="259"/>
    </row>
    <row r="13" spans="1:24" s="256" customFormat="1" ht="12.75" customHeight="1">
      <c r="A13" s="306"/>
      <c r="B13" s="286" t="s">
        <v>30</v>
      </c>
      <c r="C13" s="261"/>
      <c r="D13" s="271">
        <v>0</v>
      </c>
      <c r="E13" s="272"/>
      <c r="F13" s="271">
        <v>0</v>
      </c>
      <c r="G13" s="272"/>
      <c r="H13" s="271">
        <v>0</v>
      </c>
      <c r="I13" s="272"/>
      <c r="J13" s="271">
        <v>0</v>
      </c>
      <c r="K13" s="272"/>
      <c r="L13" s="271">
        <v>-95</v>
      </c>
      <c r="M13" s="272"/>
      <c r="N13" s="273">
        <v>0</v>
      </c>
      <c r="O13" s="272"/>
      <c r="P13" s="271">
        <v>8</v>
      </c>
      <c r="Q13" s="272"/>
      <c r="R13" s="271">
        <v>50</v>
      </c>
      <c r="S13" s="272"/>
      <c r="T13" s="271">
        <v>0</v>
      </c>
      <c r="U13" s="272"/>
      <c r="V13" s="271">
        <f>D13+F13+H13+J13+L13+N13+P13+R13+T13</f>
        <v>-37</v>
      </c>
      <c r="W13" s="272"/>
      <c r="X13" s="259"/>
    </row>
    <row r="14" spans="1:24" s="256" customFormat="1" ht="12.75" customHeight="1">
      <c r="A14" s="265"/>
      <c r="B14" s="265"/>
      <c r="C14" s="265"/>
      <c r="D14" s="274">
        <f>SUM(D12:D13)</f>
        <v>0</v>
      </c>
      <c r="E14" s="275"/>
      <c r="F14" s="274">
        <f>SUM(F12:F13)</f>
        <v>0</v>
      </c>
      <c r="G14" s="275"/>
      <c r="H14" s="274">
        <f>SUM(H12:H13)</f>
        <v>0</v>
      </c>
      <c r="I14" s="275"/>
      <c r="J14" s="274">
        <f>SUM(J12:J13)</f>
        <v>267</v>
      </c>
      <c r="K14" s="275"/>
      <c r="L14" s="274">
        <f>SUM(L12:L13)</f>
        <v>-95</v>
      </c>
      <c r="M14" s="275"/>
      <c r="N14" s="274">
        <f>SUM(N12:N13)</f>
        <v>0</v>
      </c>
      <c r="O14" s="275"/>
      <c r="P14" s="274">
        <f>SUM(P12:P13)</f>
        <v>8</v>
      </c>
      <c r="Q14" s="275"/>
      <c r="R14" s="274">
        <f>SUM(R12:R13)</f>
        <v>50</v>
      </c>
      <c r="S14" s="275"/>
      <c r="T14" s="274">
        <f>SUM(T12:T13)</f>
        <v>0</v>
      </c>
      <c r="U14" s="275"/>
      <c r="V14" s="274">
        <f>SUM(V12:V13)</f>
        <v>230</v>
      </c>
      <c r="W14" s="275"/>
      <c r="X14" s="259"/>
    </row>
    <row r="15" spans="1:24" s="256" customFormat="1" ht="12.75" customHeight="1">
      <c r="A15" s="255"/>
      <c r="B15" s="255" t="s">
        <v>143</v>
      </c>
      <c r="C15" s="257"/>
      <c r="D15" s="271">
        <v>0</v>
      </c>
      <c r="E15" s="269"/>
      <c r="F15" s="271">
        <v>0</v>
      </c>
      <c r="G15" s="269"/>
      <c r="H15" s="271">
        <v>0</v>
      </c>
      <c r="I15" s="269"/>
      <c r="J15" s="271">
        <v>-16</v>
      </c>
      <c r="K15" s="269"/>
      <c r="L15" s="271">
        <v>0</v>
      </c>
      <c r="M15" s="269"/>
      <c r="N15" s="271">
        <v>0</v>
      </c>
      <c r="O15" s="269"/>
      <c r="P15" s="271">
        <v>0</v>
      </c>
      <c r="Q15" s="269"/>
      <c r="R15" s="271">
        <v>0</v>
      </c>
      <c r="S15" s="269"/>
      <c r="T15" s="271">
        <v>0</v>
      </c>
      <c r="U15" s="269"/>
      <c r="V15" s="271">
        <f t="shared" ref="V15:V20" si="0">D15+F15+H15+J15+L15+N15+P15+R15+T15</f>
        <v>-16</v>
      </c>
      <c r="W15" s="269"/>
      <c r="X15" s="259"/>
    </row>
    <row r="16" spans="1:24" s="256" customFormat="1" ht="12.75" customHeight="1">
      <c r="A16" s="255"/>
      <c r="B16" s="255" t="s">
        <v>149</v>
      </c>
      <c r="C16" s="257"/>
      <c r="D16" s="271">
        <v>0</v>
      </c>
      <c r="E16" s="269"/>
      <c r="F16" s="271">
        <v>-6</v>
      </c>
      <c r="G16" s="269"/>
      <c r="H16" s="271">
        <v>0</v>
      </c>
      <c r="I16" s="269"/>
      <c r="J16" s="271">
        <v>0</v>
      </c>
      <c r="K16" s="269"/>
      <c r="L16" s="271">
        <v>0</v>
      </c>
      <c r="M16" s="269"/>
      <c r="N16" s="271">
        <v>0</v>
      </c>
      <c r="O16" s="269"/>
      <c r="P16" s="271">
        <v>0</v>
      </c>
      <c r="Q16" s="269"/>
      <c r="R16" s="271">
        <v>0</v>
      </c>
      <c r="S16" s="269"/>
      <c r="T16" s="271">
        <v>0</v>
      </c>
      <c r="U16" s="269"/>
      <c r="V16" s="271">
        <f t="shared" si="0"/>
        <v>-6</v>
      </c>
      <c r="W16" s="269"/>
      <c r="X16" s="259"/>
    </row>
    <row r="17" spans="1:24" s="256" customFormat="1" ht="12.75" customHeight="1">
      <c r="A17" s="255"/>
      <c r="B17" s="255" t="s">
        <v>152</v>
      </c>
      <c r="C17" s="257"/>
      <c r="D17" s="271">
        <v>0</v>
      </c>
      <c r="E17" s="269"/>
      <c r="F17" s="271">
        <v>-3</v>
      </c>
      <c r="G17" s="269"/>
      <c r="H17" s="271">
        <v>0</v>
      </c>
      <c r="I17" s="269"/>
      <c r="J17" s="271">
        <v>0</v>
      </c>
      <c r="K17" s="269"/>
      <c r="L17" s="271">
        <v>0</v>
      </c>
      <c r="M17" s="269"/>
      <c r="N17" s="271">
        <v>-1</v>
      </c>
      <c r="O17" s="269"/>
      <c r="P17" s="271">
        <v>0</v>
      </c>
      <c r="Q17" s="269"/>
      <c r="R17" s="271">
        <v>0</v>
      </c>
      <c r="S17" s="269"/>
      <c r="T17" s="271">
        <v>0</v>
      </c>
      <c r="U17" s="269"/>
      <c r="V17" s="271">
        <f t="shared" si="0"/>
        <v>-4</v>
      </c>
      <c r="W17" s="269"/>
      <c r="X17" s="259"/>
    </row>
    <row r="18" spans="1:24" s="256" customFormat="1" ht="12.75" customHeight="1">
      <c r="A18" s="255"/>
      <c r="B18" s="255" t="s">
        <v>145</v>
      </c>
      <c r="C18" s="257"/>
      <c r="D18" s="271">
        <v>0</v>
      </c>
      <c r="E18" s="269"/>
      <c r="F18" s="271">
        <v>84</v>
      </c>
      <c r="G18" s="269"/>
      <c r="H18" s="271">
        <v>0</v>
      </c>
      <c r="I18" s="269"/>
      <c r="J18" s="271">
        <v>0</v>
      </c>
      <c r="K18" s="269"/>
      <c r="L18" s="271">
        <v>0</v>
      </c>
      <c r="M18" s="269"/>
      <c r="N18" s="271">
        <v>-27</v>
      </c>
      <c r="O18" s="269"/>
      <c r="P18" s="271">
        <v>0</v>
      </c>
      <c r="Q18" s="269"/>
      <c r="R18" s="271">
        <v>0</v>
      </c>
      <c r="S18" s="269"/>
      <c r="T18" s="271">
        <v>0</v>
      </c>
      <c r="U18" s="269"/>
      <c r="V18" s="271">
        <f t="shared" si="0"/>
        <v>57</v>
      </c>
      <c r="W18" s="269"/>
      <c r="X18" s="259"/>
    </row>
    <row r="19" spans="1:24" s="256" customFormat="1" ht="12.75" customHeight="1">
      <c r="A19" s="255"/>
      <c r="B19" s="255" t="s">
        <v>146</v>
      </c>
      <c r="C19" s="257"/>
      <c r="D19" s="271">
        <v>0</v>
      </c>
      <c r="E19" s="269"/>
      <c r="F19" s="271">
        <v>0</v>
      </c>
      <c r="G19" s="269"/>
      <c r="H19" s="271">
        <v>0</v>
      </c>
      <c r="I19" s="269"/>
      <c r="J19" s="271">
        <v>0</v>
      </c>
      <c r="K19" s="269"/>
      <c r="L19" s="271">
        <v>0</v>
      </c>
      <c r="M19" s="269"/>
      <c r="N19" s="271">
        <v>11</v>
      </c>
      <c r="O19" s="269"/>
      <c r="P19" s="271">
        <v>0</v>
      </c>
      <c r="Q19" s="269"/>
      <c r="R19" s="271">
        <v>0</v>
      </c>
      <c r="S19" s="269"/>
      <c r="T19" s="271">
        <v>0</v>
      </c>
      <c r="U19" s="269"/>
      <c r="V19" s="271">
        <f t="shared" si="0"/>
        <v>11</v>
      </c>
      <c r="W19" s="269"/>
      <c r="X19" s="259"/>
    </row>
    <row r="20" spans="1:24" s="256" customFormat="1" ht="12.75" customHeight="1">
      <c r="A20" s="255"/>
      <c r="B20" s="255" t="s">
        <v>153</v>
      </c>
      <c r="C20" s="257"/>
      <c r="D20" s="271">
        <v>0</v>
      </c>
      <c r="E20" s="269"/>
      <c r="F20" s="271">
        <v>0</v>
      </c>
      <c r="G20" s="269"/>
      <c r="H20" s="271">
        <v>-11</v>
      </c>
      <c r="I20" s="269"/>
      <c r="J20" s="271">
        <v>0</v>
      </c>
      <c r="K20" s="269"/>
      <c r="L20" s="271">
        <v>0</v>
      </c>
      <c r="M20" s="269"/>
      <c r="N20" s="271">
        <v>11</v>
      </c>
      <c r="O20" s="269"/>
      <c r="P20" s="271">
        <v>0</v>
      </c>
      <c r="Q20" s="269"/>
      <c r="R20" s="271">
        <v>0</v>
      </c>
      <c r="S20" s="269"/>
      <c r="T20" s="271">
        <v>0</v>
      </c>
      <c r="U20" s="269"/>
      <c r="V20" s="271">
        <f t="shared" si="0"/>
        <v>0</v>
      </c>
      <c r="W20" s="269"/>
      <c r="X20" s="259"/>
    </row>
    <row r="21" spans="1:24" s="256" customFormat="1" ht="12.75" customHeight="1" thickBot="1">
      <c r="A21" s="276" t="s">
        <v>109</v>
      </c>
      <c r="B21" s="276"/>
      <c r="C21" s="299"/>
      <c r="D21" s="278">
        <f>SUM(D15:D20,D10,D14)</f>
        <v>347</v>
      </c>
      <c r="E21" s="279"/>
      <c r="F21" s="278">
        <f>SUM(F15:F20,F10,F14)</f>
        <v>2690</v>
      </c>
      <c r="G21" s="279"/>
      <c r="H21" s="278">
        <f>SUM(H15:H20,H10,H14)</f>
        <v>0</v>
      </c>
      <c r="I21" s="279"/>
      <c r="J21" s="278">
        <f>SUM(J15:J20,J10,J14)</f>
        <v>-3910</v>
      </c>
      <c r="K21" s="279"/>
      <c r="L21" s="278">
        <f>SUM(L15:L20,L10,L14)</f>
        <v>-2087</v>
      </c>
      <c r="M21" s="279"/>
      <c r="N21" s="278">
        <f>SUM(N15:N20,N10,N14)</f>
        <v>485</v>
      </c>
      <c r="O21" s="279"/>
      <c r="P21" s="278">
        <f>SUM(P15:P20,P10,P14)</f>
        <v>-5</v>
      </c>
      <c r="Q21" s="279"/>
      <c r="R21" s="278">
        <f>SUM(R15:R20,R10,R14)</f>
        <v>5</v>
      </c>
      <c r="S21" s="279"/>
      <c r="T21" s="278">
        <f>SUM(T15:T20,T10,T14)</f>
        <v>-15</v>
      </c>
      <c r="U21" s="279"/>
      <c r="V21" s="278">
        <f>SUM(V15:V20,V10,V14)</f>
        <v>-2490</v>
      </c>
      <c r="W21" s="279"/>
      <c r="X21" s="259"/>
    </row>
    <row r="22" spans="1:24" s="256" customFormat="1" ht="12.75" customHeight="1">
      <c r="A22" s="280"/>
      <c r="B22" s="280"/>
      <c r="C22" s="300"/>
      <c r="D22" s="281"/>
      <c r="E22" s="282"/>
      <c r="F22" s="281"/>
      <c r="G22" s="282"/>
      <c r="H22" s="281"/>
      <c r="I22" s="282"/>
      <c r="J22" s="281"/>
      <c r="K22" s="282"/>
      <c r="L22" s="281"/>
      <c r="M22" s="282"/>
      <c r="N22" s="281"/>
      <c r="O22" s="282"/>
      <c r="P22" s="281"/>
      <c r="Q22" s="282"/>
      <c r="R22" s="281"/>
      <c r="S22" s="282"/>
      <c r="T22" s="281"/>
      <c r="U22" s="282"/>
      <c r="V22" s="281"/>
      <c r="W22" s="282"/>
      <c r="X22" s="258"/>
    </row>
    <row r="23" spans="1:24" s="256" customFormat="1" ht="12.75" customHeight="1">
      <c r="A23" s="283" t="s">
        <v>112</v>
      </c>
      <c r="B23" s="283"/>
      <c r="C23" s="296"/>
      <c r="D23" s="266">
        <v>347</v>
      </c>
      <c r="E23" s="267"/>
      <c r="F23" s="266">
        <v>2643</v>
      </c>
      <c r="G23" s="267"/>
      <c r="H23" s="266">
        <v>11</v>
      </c>
      <c r="I23" s="267"/>
      <c r="J23" s="266">
        <v>-3984</v>
      </c>
      <c r="K23" s="267"/>
      <c r="L23" s="266">
        <v>-2557</v>
      </c>
      <c r="M23" s="267"/>
      <c r="N23" s="266">
        <v>475</v>
      </c>
      <c r="O23" s="267"/>
      <c r="P23" s="266">
        <v>13</v>
      </c>
      <c r="Q23" s="267"/>
      <c r="R23" s="266">
        <v>-22</v>
      </c>
      <c r="S23" s="267"/>
      <c r="T23" s="266">
        <v>-15</v>
      </c>
      <c r="U23" s="267"/>
      <c r="V23" s="266">
        <v>-3089</v>
      </c>
      <c r="W23" s="267"/>
      <c r="X23" s="259"/>
    </row>
    <row r="24" spans="1:24" s="256" customFormat="1" ht="12.75" customHeight="1">
      <c r="A24" s="255"/>
      <c r="B24" s="255" t="s">
        <v>85</v>
      </c>
      <c r="C24" s="257"/>
      <c r="D24" s="269"/>
      <c r="E24" s="269"/>
      <c r="F24" s="269"/>
      <c r="G24" s="269"/>
      <c r="H24" s="269"/>
      <c r="I24" s="269"/>
      <c r="J24" s="269"/>
      <c r="K24" s="269"/>
      <c r="L24" s="269"/>
      <c r="M24" s="269"/>
      <c r="N24" s="284"/>
      <c r="O24" s="269"/>
      <c r="P24" s="269"/>
      <c r="Q24" s="269"/>
      <c r="R24" s="269"/>
      <c r="S24" s="269"/>
      <c r="T24" s="269"/>
      <c r="U24" s="269"/>
      <c r="V24" s="271"/>
      <c r="W24" s="269"/>
      <c r="X24" s="258"/>
    </row>
    <row r="25" spans="1:24" s="256" customFormat="1" ht="12.75" customHeight="1">
      <c r="A25" s="255"/>
      <c r="B25" s="285" t="s">
        <v>142</v>
      </c>
      <c r="C25" s="257"/>
      <c r="D25" s="284">
        <v>0</v>
      </c>
      <c r="E25" s="284"/>
      <c r="F25" s="284">
        <v>0</v>
      </c>
      <c r="G25" s="284"/>
      <c r="H25" s="284">
        <v>0</v>
      </c>
      <c r="I25" s="269"/>
      <c r="J25" s="271">
        <v>-416</v>
      </c>
      <c r="K25" s="269"/>
      <c r="L25" s="284">
        <v>0</v>
      </c>
      <c r="M25" s="269"/>
      <c r="N25" s="284">
        <v>0</v>
      </c>
      <c r="O25" s="269"/>
      <c r="P25" s="284">
        <v>0</v>
      </c>
      <c r="Q25" s="269"/>
      <c r="R25" s="284">
        <v>0</v>
      </c>
      <c r="S25" s="269"/>
      <c r="T25" s="284">
        <v>0</v>
      </c>
      <c r="U25" s="269"/>
      <c r="V25" s="271">
        <f>D25+F25+H25+J25+L25+N25+P25+R25+T25</f>
        <v>-416</v>
      </c>
      <c r="W25" s="269"/>
      <c r="X25" s="259"/>
    </row>
    <row r="26" spans="1:24" s="256" customFormat="1" ht="12.75" customHeight="1">
      <c r="A26" s="306"/>
      <c r="B26" s="286" t="s">
        <v>30</v>
      </c>
      <c r="C26" s="261"/>
      <c r="D26" s="284">
        <v>0</v>
      </c>
      <c r="E26" s="287"/>
      <c r="F26" s="284">
        <v>0</v>
      </c>
      <c r="G26" s="287"/>
      <c r="H26" s="284">
        <v>0</v>
      </c>
      <c r="I26" s="272"/>
      <c r="J26" s="284">
        <v>0</v>
      </c>
      <c r="K26" s="272"/>
      <c r="L26" s="271">
        <v>410</v>
      </c>
      <c r="M26" s="272"/>
      <c r="N26" s="287">
        <v>0</v>
      </c>
      <c r="O26" s="272"/>
      <c r="P26" s="271">
        <v>-30</v>
      </c>
      <c r="Q26" s="272"/>
      <c r="R26" s="271">
        <v>1</v>
      </c>
      <c r="S26" s="272"/>
      <c r="T26" s="271">
        <v>-1</v>
      </c>
      <c r="U26" s="272"/>
      <c r="V26" s="271">
        <f>D26+F26+H26+J26+L26+N26+P26+R26+T26</f>
        <v>380</v>
      </c>
      <c r="W26" s="272"/>
      <c r="X26" s="259"/>
    </row>
    <row r="27" spans="1:24" s="256" customFormat="1" ht="12.75" customHeight="1">
      <c r="A27" s="265"/>
      <c r="B27" s="265"/>
      <c r="C27" s="265"/>
      <c r="D27" s="288">
        <f>SUM(D25:D26)</f>
        <v>0</v>
      </c>
      <c r="E27" s="288"/>
      <c r="F27" s="288">
        <f>SUM(F25:F26)</f>
        <v>0</v>
      </c>
      <c r="G27" s="288"/>
      <c r="H27" s="288">
        <f>SUM(H25:H26)</f>
        <v>0</v>
      </c>
      <c r="I27" s="275"/>
      <c r="J27" s="288">
        <f>SUM(J25:J26)</f>
        <v>-416</v>
      </c>
      <c r="K27" s="275"/>
      <c r="L27" s="288">
        <f>SUM(L25:L26)</f>
        <v>410</v>
      </c>
      <c r="M27" s="275"/>
      <c r="N27" s="288">
        <f>SUM(N25:N26)</f>
        <v>0</v>
      </c>
      <c r="O27" s="275"/>
      <c r="P27" s="288">
        <f>SUM(P25:P26)</f>
        <v>-30</v>
      </c>
      <c r="Q27" s="275"/>
      <c r="R27" s="288">
        <f>SUM(R25:R26)</f>
        <v>1</v>
      </c>
      <c r="S27" s="275"/>
      <c r="T27" s="288">
        <f>SUM(T25:T26)</f>
        <v>-1</v>
      </c>
      <c r="U27" s="275"/>
      <c r="V27" s="274">
        <f>SUM(V25:V26)</f>
        <v>-36</v>
      </c>
      <c r="W27" s="275"/>
      <c r="X27" s="259"/>
    </row>
    <row r="28" spans="1:24" s="256" customFormat="1" ht="12.75" customHeight="1">
      <c r="A28" s="255"/>
      <c r="B28" s="255" t="s">
        <v>143</v>
      </c>
      <c r="C28" s="257"/>
      <c r="D28" s="271">
        <v>0</v>
      </c>
      <c r="E28" s="269"/>
      <c r="F28" s="271">
        <v>0</v>
      </c>
      <c r="G28" s="269"/>
      <c r="H28" s="271">
        <v>0</v>
      </c>
      <c r="I28" s="269"/>
      <c r="J28" s="271">
        <v>-14</v>
      </c>
      <c r="K28" s="269"/>
      <c r="L28" s="271">
        <v>0</v>
      </c>
      <c r="M28" s="269"/>
      <c r="N28" s="271">
        <v>0</v>
      </c>
      <c r="O28" s="269"/>
      <c r="P28" s="271">
        <v>0</v>
      </c>
      <c r="Q28" s="269"/>
      <c r="R28" s="271">
        <v>0</v>
      </c>
      <c r="S28" s="269"/>
      <c r="T28" s="271">
        <v>0</v>
      </c>
      <c r="U28" s="269"/>
      <c r="V28" s="271">
        <f>D28+F28+H28+J28+L28+N28+P28+R28+T28</f>
        <v>-14</v>
      </c>
      <c r="W28" s="269"/>
      <c r="X28" s="259"/>
    </row>
    <row r="29" spans="1:24" s="256" customFormat="1" ht="12.75" customHeight="1">
      <c r="A29" s="255"/>
      <c r="B29" s="255" t="s">
        <v>149</v>
      </c>
      <c r="C29" s="257"/>
      <c r="D29" s="271">
        <v>0</v>
      </c>
      <c r="E29" s="269"/>
      <c r="F29" s="271">
        <v>-28</v>
      </c>
      <c r="G29" s="269"/>
      <c r="H29" s="271">
        <v>0</v>
      </c>
      <c r="I29" s="269"/>
      <c r="J29" s="271">
        <v>0</v>
      </c>
      <c r="K29" s="269"/>
      <c r="L29" s="271">
        <v>0</v>
      </c>
      <c r="M29" s="269"/>
      <c r="N29" s="271">
        <v>0</v>
      </c>
      <c r="O29" s="269"/>
      <c r="P29" s="271">
        <v>0</v>
      </c>
      <c r="Q29" s="269"/>
      <c r="R29" s="271">
        <v>0</v>
      </c>
      <c r="S29" s="269"/>
      <c r="T29" s="271">
        <v>0</v>
      </c>
      <c r="U29" s="269"/>
      <c r="V29" s="271">
        <f>D29+F29+H29+J29+L29+N29+P29+R29+T29</f>
        <v>-28</v>
      </c>
      <c r="W29" s="269"/>
      <c r="X29" s="259"/>
    </row>
    <row r="30" spans="1:24" s="256" customFormat="1" ht="12.75" customHeight="1">
      <c r="A30" s="255"/>
      <c r="B30" s="255" t="s">
        <v>147</v>
      </c>
      <c r="C30" s="257"/>
      <c r="D30" s="271">
        <v>0</v>
      </c>
      <c r="E30" s="269"/>
      <c r="F30" s="271">
        <v>1</v>
      </c>
      <c r="G30" s="269"/>
      <c r="H30" s="271">
        <v>0</v>
      </c>
      <c r="I30" s="269"/>
      <c r="J30" s="271">
        <v>0</v>
      </c>
      <c r="K30" s="269"/>
      <c r="L30" s="271">
        <v>0</v>
      </c>
      <c r="M30" s="269"/>
      <c r="N30" s="271">
        <v>-1</v>
      </c>
      <c r="O30" s="269"/>
      <c r="P30" s="271">
        <v>0</v>
      </c>
      <c r="Q30" s="269"/>
      <c r="R30" s="271">
        <v>0</v>
      </c>
      <c r="S30" s="269"/>
      <c r="T30" s="271">
        <v>0</v>
      </c>
      <c r="U30" s="269"/>
      <c r="V30" s="271">
        <f>D30+F30+H30+J30+L30+N30+P30+R30+T30</f>
        <v>0</v>
      </c>
      <c r="W30" s="269"/>
      <c r="X30" s="259"/>
    </row>
    <row r="31" spans="1:24" s="256" customFormat="1" ht="12.75" customHeight="1">
      <c r="A31" s="255"/>
      <c r="B31" s="255" t="s">
        <v>145</v>
      </c>
      <c r="C31" s="257"/>
      <c r="D31" s="271">
        <v>0</v>
      </c>
      <c r="E31" s="269"/>
      <c r="F31" s="271">
        <v>2</v>
      </c>
      <c r="G31" s="269"/>
      <c r="H31" s="271">
        <v>0</v>
      </c>
      <c r="I31" s="269"/>
      <c r="J31" s="271">
        <v>0</v>
      </c>
      <c r="K31" s="269"/>
      <c r="L31" s="271">
        <v>0</v>
      </c>
      <c r="M31" s="269"/>
      <c r="N31" s="271">
        <v>0</v>
      </c>
      <c r="O31" s="269"/>
      <c r="P31" s="271">
        <v>0</v>
      </c>
      <c r="Q31" s="269"/>
      <c r="R31" s="271">
        <v>0</v>
      </c>
      <c r="S31" s="269"/>
      <c r="T31" s="271">
        <v>0</v>
      </c>
      <c r="U31" s="269"/>
      <c r="V31" s="271">
        <f>D31+F31+H31+J31+L31+N31+P31+R31+T31</f>
        <v>2</v>
      </c>
      <c r="W31" s="269"/>
      <c r="X31" s="259"/>
    </row>
    <row r="32" spans="1:24" s="256" customFormat="1" ht="12.75" customHeight="1">
      <c r="A32" s="255"/>
      <c r="B32" s="306" t="s">
        <v>146</v>
      </c>
      <c r="C32" s="289"/>
      <c r="D32" s="273">
        <v>0</v>
      </c>
      <c r="E32" s="272"/>
      <c r="F32" s="273">
        <v>0</v>
      </c>
      <c r="G32" s="272"/>
      <c r="H32" s="273">
        <v>0</v>
      </c>
      <c r="I32" s="272"/>
      <c r="J32" s="273">
        <v>0</v>
      </c>
      <c r="K32" s="272"/>
      <c r="L32" s="273">
        <v>0</v>
      </c>
      <c r="M32" s="272"/>
      <c r="N32" s="273">
        <v>8</v>
      </c>
      <c r="O32" s="272"/>
      <c r="P32" s="273">
        <v>0</v>
      </c>
      <c r="Q32" s="272"/>
      <c r="R32" s="273">
        <v>0</v>
      </c>
      <c r="S32" s="272"/>
      <c r="T32" s="273">
        <v>0</v>
      </c>
      <c r="U32" s="272"/>
      <c r="V32" s="273">
        <f>D32+F32+H32+J32+L32+N32+P32+R32+T32</f>
        <v>8</v>
      </c>
      <c r="W32" s="272"/>
      <c r="X32" s="259"/>
    </row>
    <row r="33" spans="1:28" s="256" customFormat="1" ht="12.75" customHeight="1" thickBot="1">
      <c r="A33" s="290" t="s">
        <v>96</v>
      </c>
      <c r="B33" s="291"/>
      <c r="C33" s="301"/>
      <c r="D33" s="293">
        <f>SUM(D28:D32,D27,D23)</f>
        <v>347</v>
      </c>
      <c r="E33" s="293"/>
      <c r="F33" s="293">
        <f>SUM(F28:F32,F27,F23)</f>
        <v>2618</v>
      </c>
      <c r="G33" s="293"/>
      <c r="H33" s="293">
        <f>SUM(H28:H32,H27,H23)</f>
        <v>11</v>
      </c>
      <c r="I33" s="293"/>
      <c r="J33" s="293">
        <f>SUM(J28:J32,J27,J23)</f>
        <v>-4414</v>
      </c>
      <c r="K33" s="293"/>
      <c r="L33" s="293">
        <f>SUM(L28:L32,L27,L23)</f>
        <v>-2147</v>
      </c>
      <c r="M33" s="293"/>
      <c r="N33" s="293">
        <f>SUM(N28:N32,N27,N23)</f>
        <v>482</v>
      </c>
      <c r="O33" s="293"/>
      <c r="P33" s="293">
        <f>SUM(P28:P32,P27,P23)</f>
        <v>-17</v>
      </c>
      <c r="Q33" s="293"/>
      <c r="R33" s="293">
        <f>SUM(R28:R32,R27,R23)</f>
        <v>-21</v>
      </c>
      <c r="S33" s="294"/>
      <c r="T33" s="293">
        <f>SUM(T28:T32,T27,T23)</f>
        <v>-16</v>
      </c>
      <c r="U33" s="293"/>
      <c r="V33" s="293">
        <f>SUM(V28:V32,V27,V23)</f>
        <v>-3157</v>
      </c>
      <c r="W33" s="294"/>
      <c r="X33" s="259"/>
    </row>
    <row r="34" spans="1:28" s="77" customFormat="1" ht="22.7" customHeight="1">
      <c r="A34" s="253" t="s">
        <v>125</v>
      </c>
      <c r="B34" s="345" t="s">
        <v>164</v>
      </c>
      <c r="C34" s="345"/>
      <c r="D34" s="345"/>
      <c r="E34" s="345"/>
      <c r="F34" s="345"/>
      <c r="G34" s="345"/>
      <c r="H34" s="345"/>
      <c r="I34" s="345"/>
      <c r="J34" s="345"/>
      <c r="K34" s="345"/>
      <c r="L34" s="345"/>
      <c r="M34" s="345"/>
      <c r="N34" s="345"/>
      <c r="O34" s="345"/>
      <c r="P34" s="345"/>
      <c r="Q34" s="345"/>
      <c r="R34" s="345"/>
      <c r="S34" s="345"/>
      <c r="T34" s="345"/>
      <c r="U34" s="345"/>
      <c r="V34" s="345"/>
      <c r="W34" s="76"/>
      <c r="X34" s="192"/>
      <c r="AB34" s="194"/>
    </row>
    <row r="35" spans="1:28" s="77" customFormat="1" ht="12.75" customHeight="1">
      <c r="A35" s="254" t="s">
        <v>154</v>
      </c>
      <c r="B35" s="346" t="s">
        <v>155</v>
      </c>
      <c r="C35" s="346"/>
      <c r="D35" s="346"/>
      <c r="E35" s="346"/>
      <c r="F35" s="346"/>
      <c r="G35" s="346"/>
      <c r="H35" s="346"/>
      <c r="I35" s="346"/>
      <c r="J35" s="346"/>
      <c r="K35" s="346"/>
      <c r="L35" s="346"/>
      <c r="M35" s="346"/>
      <c r="N35" s="346"/>
      <c r="O35" s="346"/>
      <c r="P35" s="346"/>
      <c r="Q35" s="346"/>
      <c r="R35" s="346"/>
      <c r="S35" s="346"/>
      <c r="T35" s="346"/>
      <c r="U35" s="346"/>
      <c r="V35" s="346"/>
      <c r="W35" s="81"/>
      <c r="X35" s="191"/>
    </row>
    <row r="36" spans="1:28" s="77" customFormat="1" ht="12.75" customHeight="1">
      <c r="A36" s="343"/>
      <c r="B36" s="343"/>
      <c r="C36" s="343"/>
      <c r="D36" s="343"/>
      <c r="E36" s="343"/>
      <c r="F36" s="343"/>
      <c r="G36" s="343"/>
      <c r="H36" s="343"/>
      <c r="I36" s="343"/>
      <c r="J36" s="343"/>
      <c r="K36" s="343"/>
      <c r="L36" s="343"/>
      <c r="M36" s="343"/>
      <c r="N36" s="343"/>
      <c r="O36" s="343"/>
      <c r="P36" s="343"/>
      <c r="Q36" s="343"/>
      <c r="R36" s="343"/>
      <c r="S36" s="343"/>
      <c r="T36" s="343"/>
      <c r="U36" s="343"/>
      <c r="V36" s="343"/>
      <c r="W36" s="81"/>
      <c r="X36" s="191"/>
    </row>
    <row r="37" spans="1:28" s="77" customFormat="1" ht="12.75" customHeight="1">
      <c r="A37" s="344" t="s">
        <v>62</v>
      </c>
      <c r="B37" s="344"/>
      <c r="C37" s="344"/>
      <c r="D37" s="344"/>
      <c r="E37" s="344"/>
      <c r="F37" s="344"/>
      <c r="G37" s="344"/>
      <c r="H37" s="344"/>
      <c r="I37" s="344"/>
      <c r="J37" s="344"/>
      <c r="K37" s="344"/>
      <c r="L37" s="344"/>
      <c r="M37" s="344"/>
      <c r="N37" s="344"/>
      <c r="O37" s="344"/>
      <c r="P37" s="344"/>
      <c r="Q37" s="344"/>
      <c r="R37" s="344"/>
      <c r="S37" s="344"/>
      <c r="T37" s="344"/>
      <c r="U37" s="344"/>
      <c r="V37" s="344"/>
      <c r="W37" s="81"/>
      <c r="X37" s="191"/>
    </row>
    <row r="38" spans="1:28" s="77" customFormat="1" ht="15" customHeight="1">
      <c r="A38" s="252"/>
      <c r="B38" s="90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 s="81"/>
      <c r="X38" s="177"/>
    </row>
    <row r="39" spans="1:28" ht="15" customHeight="1">
      <c r="A39" s="252"/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X39" s="191"/>
    </row>
    <row r="40" spans="1:28" ht="15" customHeight="1"/>
    <row r="41" spans="1:28" ht="15" customHeight="1"/>
    <row r="42" spans="1:28" ht="15" customHeight="1"/>
    <row r="43" spans="1:28" ht="15" customHeight="1"/>
    <row r="44" spans="1:28" ht="15" customHeight="1"/>
    <row r="45" spans="1:28" ht="15" customHeight="1"/>
    <row r="46" spans="1:28" ht="15" customHeight="1"/>
    <row r="47" spans="1:28" ht="15" customHeight="1"/>
    <row r="48" spans="1:28" ht="15" customHeight="1"/>
    <row r="49" spans="1:8" ht="15" customHeight="1">
      <c r="A49" s="334"/>
      <c r="B49" s="334"/>
      <c r="C49" s="334"/>
      <c r="D49" s="334"/>
      <c r="E49" s="334"/>
      <c r="F49" s="334"/>
      <c r="G49" s="334"/>
      <c r="H49" s="334"/>
    </row>
    <row r="50" spans="1:8" ht="15" customHeight="1"/>
    <row r="51" spans="1:8" ht="15" customHeight="1"/>
    <row r="52" spans="1:8" ht="15" customHeight="1"/>
    <row r="53" spans="1:8" ht="15" customHeight="1"/>
    <row r="54" spans="1:8" ht="15" customHeight="1"/>
    <row r="55" spans="1:8" ht="15" customHeight="1"/>
    <row r="56" spans="1:8" ht="15" customHeight="1"/>
    <row r="57" spans="1:8" ht="15" customHeight="1"/>
    <row r="58" spans="1:8" ht="15" customHeight="1"/>
    <row r="59" spans="1:8" ht="15" customHeight="1"/>
    <row r="60" spans="1:8" ht="15" customHeight="1"/>
    <row r="61" spans="1:8" ht="15" customHeight="1"/>
    <row r="62" spans="1:8" ht="15" customHeight="1"/>
    <row r="63" spans="1:8" ht="15" customHeight="1"/>
    <row r="64" spans="1:8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</sheetData>
  <mergeCells count="22">
    <mergeCell ref="P8:T8"/>
    <mergeCell ref="D7:W7"/>
    <mergeCell ref="A36:V36"/>
    <mergeCell ref="A49:H49"/>
    <mergeCell ref="A37:V37"/>
    <mergeCell ref="M9:N9"/>
    <mergeCell ref="O9:P9"/>
    <mergeCell ref="Q9:R9"/>
    <mergeCell ref="S9:T9"/>
    <mergeCell ref="C9:D9"/>
    <mergeCell ref="E9:F9"/>
    <mergeCell ref="G9:H9"/>
    <mergeCell ref="I9:J9"/>
    <mergeCell ref="K9:L9"/>
    <mergeCell ref="B34:V34"/>
    <mergeCell ref="B35:V35"/>
    <mergeCell ref="J8:L8"/>
    <mergeCell ref="A1:F1"/>
    <mergeCell ref="A2:N2"/>
    <mergeCell ref="A4:F4"/>
    <mergeCell ref="A5:F5"/>
    <mergeCell ref="D8:H8"/>
  </mergeCells>
  <pageMargins left="0.70866141732283472" right="0.70866141732283472" top="0.74803149606299213" bottom="0.74803149606299213" header="0.31496062992125984" footer="0.31496062992125984"/>
  <pageSetup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55"/>
  <sheetViews>
    <sheetView showGridLines="0" view="pageBreakPreview" zoomScaleNormal="100" zoomScaleSheetLayoutView="100" workbookViewId="0">
      <selection activeCell="L9" sqref="L9"/>
    </sheetView>
  </sheetViews>
  <sheetFormatPr defaultColWidth="21.5" defaultRowHeight="12.75"/>
  <cols>
    <col min="1" max="1" width="2.83203125" style="205" customWidth="1"/>
    <col min="2" max="2" width="69.5" customWidth="1"/>
    <col min="3" max="3" width="7.83203125" customWidth="1"/>
    <col min="4" max="4" width="10.83203125" customWidth="1"/>
    <col min="5" max="5" width="2.83203125" customWidth="1"/>
    <col min="6" max="6" width="10.83203125" customWidth="1"/>
    <col min="7" max="7" width="2.83203125" customWidth="1"/>
    <col min="8" max="8" width="10.83203125" customWidth="1"/>
    <col min="9" max="9" width="2.83203125" customWidth="1"/>
    <col min="10" max="10" width="10.83203125" customWidth="1"/>
    <col min="11" max="11" width="2.83203125" customWidth="1"/>
  </cols>
  <sheetData>
    <row r="1" spans="1:12" ht="12.95" customHeight="1">
      <c r="A1" s="220" t="s">
        <v>0</v>
      </c>
      <c r="B1" s="118"/>
      <c r="L1" s="186"/>
    </row>
    <row r="2" spans="1:12" ht="12.95" customHeight="1">
      <c r="A2" s="348" t="s">
        <v>1</v>
      </c>
      <c r="B2" s="348"/>
      <c r="C2" s="349"/>
      <c r="L2" s="186"/>
    </row>
    <row r="3" spans="1:12" ht="12.95" customHeight="1">
      <c r="A3" s="147" t="s">
        <v>61</v>
      </c>
      <c r="B3" s="60"/>
      <c r="C3" s="119"/>
      <c r="D3" s="120"/>
      <c r="E3" s="119"/>
      <c r="F3" s="120"/>
      <c r="H3" s="120"/>
      <c r="I3" s="119"/>
      <c r="J3" s="120"/>
      <c r="K3" s="120"/>
      <c r="L3" s="186"/>
    </row>
    <row r="4" spans="1:12" ht="12.95" customHeight="1">
      <c r="A4" s="147" t="s">
        <v>2</v>
      </c>
      <c r="B4" s="60"/>
      <c r="D4" s="319" t="s">
        <v>127</v>
      </c>
      <c r="E4" s="319"/>
      <c r="F4" s="319"/>
      <c r="H4" s="319" t="s">
        <v>128</v>
      </c>
      <c r="I4" s="319"/>
      <c r="J4" s="319"/>
      <c r="L4" s="186"/>
    </row>
    <row r="5" spans="1:12" ht="12.95" customHeight="1">
      <c r="A5" s="121"/>
      <c r="B5" s="121"/>
      <c r="C5" s="122"/>
      <c r="D5" s="320"/>
      <c r="E5" s="320"/>
      <c r="F5" s="320"/>
      <c r="H5" s="320"/>
      <c r="I5" s="320"/>
      <c r="J5" s="320"/>
      <c r="L5" s="186"/>
    </row>
    <row r="6" spans="1:12" ht="12.95" customHeight="1">
      <c r="A6" s="123"/>
      <c r="B6" s="123"/>
      <c r="C6" s="124" t="s">
        <v>3</v>
      </c>
      <c r="D6" s="106">
        <v>2023</v>
      </c>
      <c r="E6" s="85"/>
      <c r="F6" s="67">
        <v>2022</v>
      </c>
      <c r="G6" s="67"/>
      <c r="H6" s="106">
        <v>2023</v>
      </c>
      <c r="I6" s="85"/>
      <c r="J6" s="67">
        <v>2022</v>
      </c>
      <c r="K6" s="67"/>
      <c r="L6" s="186"/>
    </row>
    <row r="7" spans="1:12" ht="12.95" customHeight="1">
      <c r="A7" s="309" t="s">
        <v>4</v>
      </c>
      <c r="B7" s="125"/>
      <c r="C7" s="107"/>
      <c r="D7" s="107"/>
      <c r="E7" s="126"/>
      <c r="F7" s="107"/>
      <c r="G7" s="107"/>
      <c r="H7" s="107"/>
      <c r="I7" s="126"/>
      <c r="J7" s="107"/>
      <c r="K7" s="107"/>
      <c r="L7" s="186"/>
    </row>
    <row r="8" spans="1:12" ht="12.95" customHeight="1">
      <c r="A8" s="147" t="s">
        <v>93</v>
      </c>
      <c r="B8" s="60"/>
      <c r="C8" s="110"/>
      <c r="D8" s="99">
        <v>10</v>
      </c>
      <c r="E8" s="127"/>
      <c r="F8" s="61">
        <v>-109</v>
      </c>
      <c r="G8" s="128"/>
      <c r="H8" s="99">
        <v>312</v>
      </c>
      <c r="I8" s="127"/>
      <c r="J8" s="61">
        <v>-396</v>
      </c>
      <c r="K8" s="61"/>
      <c r="L8" s="186"/>
    </row>
    <row r="9" spans="1:12" ht="12.95" customHeight="1">
      <c r="A9" s="147" t="s">
        <v>158</v>
      </c>
      <c r="B9" s="60"/>
      <c r="C9" s="110"/>
      <c r="D9" s="84">
        <v>-45</v>
      </c>
      <c r="E9" s="127"/>
      <c r="F9" s="129">
        <v>-20</v>
      </c>
      <c r="G9" s="128"/>
      <c r="H9" s="84">
        <v>-45</v>
      </c>
      <c r="I9" s="127"/>
      <c r="J9" s="129">
        <v>-20</v>
      </c>
      <c r="K9" s="129"/>
      <c r="L9" s="186"/>
    </row>
    <row r="10" spans="1:12" ht="12.95" customHeight="1">
      <c r="A10" s="147" t="s">
        <v>5</v>
      </c>
      <c r="B10" s="60"/>
      <c r="C10" s="110"/>
      <c r="D10" s="172"/>
      <c r="E10" s="131"/>
      <c r="F10" s="132"/>
      <c r="G10" s="131"/>
      <c r="H10" s="172"/>
      <c r="I10" s="131"/>
      <c r="J10" s="132"/>
      <c r="K10" s="132"/>
      <c r="L10" s="186"/>
    </row>
    <row r="11" spans="1:12" ht="12.95" customHeight="1">
      <c r="A11" s="100"/>
      <c r="B11" s="100" t="s">
        <v>86</v>
      </c>
      <c r="C11" s="133"/>
      <c r="D11" s="84">
        <v>85</v>
      </c>
      <c r="E11" s="130"/>
      <c r="F11" s="129">
        <v>98</v>
      </c>
      <c r="G11" s="134"/>
      <c r="H11" s="84">
        <v>159</v>
      </c>
      <c r="I11" s="130"/>
      <c r="J11" s="129">
        <v>190</v>
      </c>
      <c r="K11" s="129"/>
      <c r="L11" s="186"/>
    </row>
    <row r="12" spans="1:12" ht="12.95" customHeight="1">
      <c r="A12" s="147"/>
      <c r="B12" s="147" t="s">
        <v>117</v>
      </c>
      <c r="C12" s="135"/>
      <c r="D12" s="84">
        <v>3</v>
      </c>
      <c r="E12" s="130"/>
      <c r="F12" s="129">
        <v>0</v>
      </c>
      <c r="G12" s="134"/>
      <c r="H12" s="84">
        <v>3</v>
      </c>
      <c r="I12" s="130"/>
      <c r="J12" s="129">
        <v>2</v>
      </c>
      <c r="K12" s="129"/>
      <c r="L12" s="186"/>
    </row>
    <row r="13" spans="1:12" ht="12.95" customHeight="1">
      <c r="A13" s="147"/>
      <c r="B13" s="147" t="s">
        <v>118</v>
      </c>
      <c r="C13" s="136"/>
      <c r="D13" s="84">
        <v>-9</v>
      </c>
      <c r="E13" s="130"/>
      <c r="F13" s="129">
        <v>1</v>
      </c>
      <c r="G13" s="134"/>
      <c r="H13" s="84">
        <v>-95</v>
      </c>
      <c r="I13" s="130"/>
      <c r="J13" s="129">
        <v>1</v>
      </c>
      <c r="K13" s="129"/>
      <c r="L13" s="186"/>
    </row>
    <row r="14" spans="1:12" ht="12.95" customHeight="1">
      <c r="A14" s="147"/>
      <c r="B14" s="147" t="s">
        <v>67</v>
      </c>
      <c r="C14" s="136">
        <v>16</v>
      </c>
      <c r="D14" s="84">
        <v>7</v>
      </c>
      <c r="E14" s="130"/>
      <c r="F14" s="129">
        <v>4</v>
      </c>
      <c r="G14" s="134"/>
      <c r="H14" s="84">
        <v>11</v>
      </c>
      <c r="I14" s="130"/>
      <c r="J14" s="129">
        <v>8</v>
      </c>
      <c r="K14" s="129"/>
      <c r="L14" s="186"/>
    </row>
    <row r="15" spans="1:12" ht="12.95" customHeight="1">
      <c r="A15" s="147"/>
      <c r="B15" s="147" t="s">
        <v>159</v>
      </c>
      <c r="C15" s="135" t="s">
        <v>119</v>
      </c>
      <c r="D15" s="84">
        <v>0</v>
      </c>
      <c r="E15" s="130"/>
      <c r="F15" s="129">
        <v>-21</v>
      </c>
      <c r="G15" s="134"/>
      <c r="H15" s="84">
        <v>38</v>
      </c>
      <c r="I15" s="130"/>
      <c r="J15" s="129">
        <v>-3</v>
      </c>
      <c r="K15" s="129"/>
      <c r="L15" s="186"/>
    </row>
    <row r="16" spans="1:12" ht="12.95" customHeight="1">
      <c r="A16" s="213" t="s">
        <v>7</v>
      </c>
      <c r="B16" s="60"/>
      <c r="C16" s="136">
        <v>17</v>
      </c>
      <c r="D16" s="84">
        <v>-185</v>
      </c>
      <c r="E16" s="137"/>
      <c r="F16" s="129">
        <v>469</v>
      </c>
      <c r="G16" s="134"/>
      <c r="H16" s="84">
        <v>-679</v>
      </c>
      <c r="I16" s="137"/>
      <c r="J16" s="129">
        <v>857</v>
      </c>
      <c r="K16" s="129"/>
      <c r="L16" s="186"/>
    </row>
    <row r="17" spans="1:12" ht="12.95" customHeight="1">
      <c r="A17" s="309" t="s">
        <v>76</v>
      </c>
      <c r="B17" s="125"/>
      <c r="C17" s="108"/>
      <c r="D17" s="105">
        <f>SUM(D8:D16)</f>
        <v>-134</v>
      </c>
      <c r="E17" s="138"/>
      <c r="F17" s="139">
        <f>SUM(F8:F16)</f>
        <v>422</v>
      </c>
      <c r="G17" s="140"/>
      <c r="H17" s="105">
        <f>SUM(H8:H16)</f>
        <v>-296</v>
      </c>
      <c r="I17" s="138"/>
      <c r="J17" s="139">
        <f>SUM(J8:J16)</f>
        <v>639</v>
      </c>
      <c r="K17" s="139"/>
      <c r="L17" s="186"/>
    </row>
    <row r="18" spans="1:12" ht="12.95" customHeight="1">
      <c r="A18" s="147" t="s">
        <v>87</v>
      </c>
      <c r="B18" s="60"/>
      <c r="C18" s="133"/>
      <c r="D18" s="84">
        <v>0</v>
      </c>
      <c r="E18" s="130"/>
      <c r="F18" s="129">
        <v>0</v>
      </c>
      <c r="G18" s="134"/>
      <c r="H18" s="84">
        <v>0</v>
      </c>
      <c r="I18" s="130"/>
      <c r="J18" s="129">
        <v>0</v>
      </c>
      <c r="K18" s="129"/>
      <c r="L18" s="186"/>
    </row>
    <row r="19" spans="1:12" ht="12.95" customHeight="1">
      <c r="A19" s="310" t="s">
        <v>77</v>
      </c>
      <c r="B19" s="141"/>
      <c r="C19" s="142"/>
      <c r="D19" s="88">
        <f>D17-D18</f>
        <v>-134</v>
      </c>
      <c r="E19" s="143"/>
      <c r="F19" s="144">
        <f>F17-F18</f>
        <v>422</v>
      </c>
      <c r="G19" s="145"/>
      <c r="H19" s="88">
        <f>H17-H18</f>
        <v>-296</v>
      </c>
      <c r="I19" s="143"/>
      <c r="J19" s="144">
        <f>J17-J18</f>
        <v>639</v>
      </c>
      <c r="K19" s="144"/>
      <c r="L19" s="186"/>
    </row>
    <row r="20" spans="1:12" ht="12.95" customHeight="1">
      <c r="A20" s="309" t="s">
        <v>8</v>
      </c>
      <c r="B20" s="125"/>
      <c r="C20" s="108"/>
      <c r="D20" s="173"/>
      <c r="E20" s="138"/>
      <c r="F20" s="146"/>
      <c r="G20" s="138"/>
      <c r="H20" s="173"/>
      <c r="I20" s="138"/>
      <c r="J20" s="146"/>
      <c r="K20" s="146"/>
    </row>
    <row r="21" spans="1:12" ht="12.95" customHeight="1">
      <c r="A21" s="147" t="s">
        <v>9</v>
      </c>
      <c r="B21" s="60"/>
      <c r="C21" s="133"/>
      <c r="D21" s="84">
        <v>-88</v>
      </c>
      <c r="E21" s="130"/>
      <c r="F21" s="129">
        <v>-81</v>
      </c>
      <c r="G21" s="134"/>
      <c r="H21" s="84">
        <v>-173</v>
      </c>
      <c r="I21" s="130"/>
      <c r="J21" s="129">
        <v>-125</v>
      </c>
      <c r="K21" s="129"/>
      <c r="L21" s="186"/>
    </row>
    <row r="22" spans="1:12" ht="12.95" customHeight="1">
      <c r="A22" s="147" t="s">
        <v>88</v>
      </c>
      <c r="B22" s="60"/>
      <c r="C22" s="135">
        <v>10</v>
      </c>
      <c r="D22" s="84">
        <v>0</v>
      </c>
      <c r="E22" s="130"/>
      <c r="F22" s="129">
        <v>10</v>
      </c>
      <c r="G22" s="134"/>
      <c r="H22" s="84">
        <v>392</v>
      </c>
      <c r="I22" s="130"/>
      <c r="J22" s="129">
        <v>19</v>
      </c>
      <c r="K22" s="129"/>
      <c r="L22" s="186"/>
    </row>
    <row r="23" spans="1:12" ht="12.95" customHeight="1">
      <c r="A23" s="147" t="s">
        <v>160</v>
      </c>
      <c r="B23" s="60"/>
      <c r="C23" s="135"/>
      <c r="D23" s="84">
        <v>-4</v>
      </c>
      <c r="E23" s="130"/>
      <c r="F23" s="129">
        <v>0</v>
      </c>
      <c r="G23" s="134"/>
      <c r="H23" s="84">
        <v>91</v>
      </c>
      <c r="I23" s="130"/>
      <c r="J23" s="129">
        <v>0</v>
      </c>
      <c r="K23" s="129"/>
      <c r="L23" s="186"/>
    </row>
    <row r="24" spans="1:12" ht="12.95" customHeight="1">
      <c r="A24" s="147" t="s">
        <v>10</v>
      </c>
      <c r="B24" s="60"/>
      <c r="C24" s="133"/>
      <c r="D24" s="84">
        <v>-20</v>
      </c>
      <c r="E24" s="137"/>
      <c r="F24" s="129">
        <v>2</v>
      </c>
      <c r="G24" s="134"/>
      <c r="H24" s="84">
        <v>-16</v>
      </c>
      <c r="I24" s="137"/>
      <c r="J24" s="129">
        <v>-2</v>
      </c>
      <c r="K24" s="129"/>
      <c r="L24" s="186"/>
    </row>
    <row r="25" spans="1:12" ht="12.95" customHeight="1">
      <c r="A25" s="309" t="s">
        <v>78</v>
      </c>
      <c r="B25" s="125"/>
      <c r="C25" s="108"/>
      <c r="D25" s="105">
        <f>SUM(D21:D24)</f>
        <v>-112</v>
      </c>
      <c r="E25" s="138"/>
      <c r="F25" s="139">
        <f>SUM(F21:F24)</f>
        <v>-69</v>
      </c>
      <c r="G25" s="140"/>
      <c r="H25" s="105">
        <f>SUM(H21:H24)</f>
        <v>294</v>
      </c>
      <c r="I25" s="138"/>
      <c r="J25" s="139">
        <f>SUM(J21:J24)</f>
        <v>-108</v>
      </c>
      <c r="K25" s="139"/>
      <c r="L25" s="186"/>
    </row>
    <row r="26" spans="1:12" ht="12.95" customHeight="1">
      <c r="A26" s="147" t="s">
        <v>89</v>
      </c>
      <c r="B26" s="60"/>
      <c r="C26" s="133"/>
      <c r="D26" s="84">
        <v>-12</v>
      </c>
      <c r="E26" s="130"/>
      <c r="F26" s="129">
        <v>-6</v>
      </c>
      <c r="G26" s="134"/>
      <c r="H26" s="84">
        <v>-20</v>
      </c>
      <c r="I26" s="130"/>
      <c r="J26" s="129">
        <v>-6</v>
      </c>
      <c r="K26" s="129"/>
      <c r="L26" s="186"/>
    </row>
    <row r="27" spans="1:12" ht="12.95" customHeight="1">
      <c r="A27" s="310" t="s">
        <v>79</v>
      </c>
      <c r="B27" s="141"/>
      <c r="C27" s="142"/>
      <c r="D27" s="88">
        <f>D25-D26</f>
        <v>-100</v>
      </c>
      <c r="E27" s="143"/>
      <c r="F27" s="144">
        <f>F25-F26</f>
        <v>-63</v>
      </c>
      <c r="G27" s="145"/>
      <c r="H27" s="88">
        <f>H25-H26</f>
        <v>314</v>
      </c>
      <c r="I27" s="143"/>
      <c r="J27" s="144">
        <f>J25-J26</f>
        <v>-102</v>
      </c>
      <c r="K27" s="144"/>
      <c r="L27" s="186"/>
    </row>
    <row r="28" spans="1:12" ht="12.95" customHeight="1">
      <c r="A28" s="309" t="s">
        <v>11</v>
      </c>
      <c r="B28" s="125"/>
      <c r="C28" s="108"/>
      <c r="D28" s="173"/>
      <c r="E28" s="138"/>
      <c r="F28" s="146"/>
      <c r="G28" s="138"/>
      <c r="H28" s="173"/>
      <c r="I28" s="138"/>
      <c r="J28" s="146"/>
      <c r="K28" s="146"/>
    </row>
    <row r="29" spans="1:12" ht="12.95" customHeight="1">
      <c r="A29" s="147" t="s">
        <v>97</v>
      </c>
      <c r="B29" s="60"/>
      <c r="C29" s="135">
        <v>15</v>
      </c>
      <c r="D29" s="84">
        <v>0</v>
      </c>
      <c r="E29" s="130"/>
      <c r="F29" s="129">
        <v>0</v>
      </c>
      <c r="G29" s="130"/>
      <c r="H29" s="84">
        <v>739</v>
      </c>
      <c r="I29" s="130"/>
      <c r="J29" s="129">
        <v>0</v>
      </c>
      <c r="K29" s="129"/>
      <c r="L29" s="186"/>
    </row>
    <row r="30" spans="1:12" ht="12.95" customHeight="1">
      <c r="A30" s="147" t="s">
        <v>12</v>
      </c>
      <c r="B30" s="60"/>
      <c r="C30" s="135">
        <v>15</v>
      </c>
      <c r="D30" s="84">
        <v>0</v>
      </c>
      <c r="E30" s="130"/>
      <c r="F30" s="129">
        <v>-350</v>
      </c>
      <c r="G30" s="130"/>
      <c r="H30" s="84">
        <v>-1163</v>
      </c>
      <c r="I30" s="130"/>
      <c r="J30" s="129">
        <v>-760</v>
      </c>
      <c r="K30" s="129"/>
      <c r="L30" s="186"/>
    </row>
    <row r="31" spans="1:12" ht="12.95" customHeight="1">
      <c r="A31" s="147" t="s">
        <v>90</v>
      </c>
      <c r="B31" s="147"/>
      <c r="C31" s="136"/>
      <c r="D31" s="84">
        <v>-12</v>
      </c>
      <c r="E31" s="130"/>
      <c r="F31" s="129">
        <v>-8</v>
      </c>
      <c r="G31" s="134"/>
      <c r="H31" s="84">
        <v>-17</v>
      </c>
      <c r="I31" s="130"/>
      <c r="J31" s="129">
        <v>-13</v>
      </c>
      <c r="K31" s="129"/>
      <c r="L31" s="186"/>
    </row>
    <row r="32" spans="1:12" ht="12.95" customHeight="1">
      <c r="A32" s="147" t="s">
        <v>70</v>
      </c>
      <c r="B32" s="60"/>
      <c r="C32" s="136"/>
      <c r="D32" s="84">
        <v>-5</v>
      </c>
      <c r="E32" s="130"/>
      <c r="F32" s="129">
        <v>-5</v>
      </c>
      <c r="G32" s="134"/>
      <c r="H32" s="84">
        <v>-11</v>
      </c>
      <c r="I32" s="130"/>
      <c r="J32" s="129">
        <v>-10</v>
      </c>
      <c r="K32" s="129"/>
      <c r="L32" s="186"/>
    </row>
    <row r="33" spans="1:12" ht="12.95" customHeight="1">
      <c r="A33" s="147" t="s">
        <v>161</v>
      </c>
      <c r="B33" s="60"/>
      <c r="C33" s="133"/>
      <c r="D33" s="84">
        <v>16</v>
      </c>
      <c r="E33" s="130"/>
      <c r="F33" s="129">
        <v>1</v>
      </c>
      <c r="G33" s="134"/>
      <c r="H33" s="84">
        <v>57</v>
      </c>
      <c r="I33" s="130"/>
      <c r="J33" s="129">
        <v>2</v>
      </c>
      <c r="K33" s="129"/>
      <c r="L33" s="186"/>
    </row>
    <row r="34" spans="1:12" ht="12.95" customHeight="1">
      <c r="A34" s="147" t="s">
        <v>162</v>
      </c>
      <c r="B34" s="60"/>
      <c r="C34" s="136">
        <v>16</v>
      </c>
      <c r="D34" s="84">
        <v>-6</v>
      </c>
      <c r="E34" s="130"/>
      <c r="F34" s="129">
        <v>-8</v>
      </c>
      <c r="G34" s="134"/>
      <c r="H34" s="84">
        <v>-6</v>
      </c>
      <c r="I34" s="130"/>
      <c r="J34" s="129">
        <v>-28</v>
      </c>
      <c r="K34" s="129"/>
      <c r="L34" s="186"/>
    </row>
    <row r="35" spans="1:12" ht="12.95" customHeight="1">
      <c r="A35" s="147" t="s">
        <v>121</v>
      </c>
      <c r="B35" s="60"/>
      <c r="C35" s="136"/>
      <c r="D35" s="84">
        <v>-4</v>
      </c>
      <c r="E35" s="130"/>
      <c r="F35" s="129">
        <v>0</v>
      </c>
      <c r="G35" s="134"/>
      <c r="H35" s="84">
        <v>-4</v>
      </c>
      <c r="I35" s="130"/>
      <c r="J35" s="129">
        <v>0</v>
      </c>
      <c r="K35" s="129"/>
      <c r="L35" s="186"/>
    </row>
    <row r="36" spans="1:12" ht="12.95" customHeight="1">
      <c r="A36" s="213" t="s">
        <v>10</v>
      </c>
      <c r="B36" s="60"/>
      <c r="C36" s="136"/>
      <c r="D36" s="84">
        <v>-2</v>
      </c>
      <c r="E36" s="130"/>
      <c r="F36" s="129">
        <v>5</v>
      </c>
      <c r="G36" s="134"/>
      <c r="H36" s="84">
        <v>-1</v>
      </c>
      <c r="I36" s="130"/>
      <c r="J36" s="129">
        <v>-3</v>
      </c>
      <c r="K36" s="129"/>
      <c r="L36" s="186"/>
    </row>
    <row r="37" spans="1:12" ht="12.95" customHeight="1">
      <c r="A37" s="309" t="s">
        <v>80</v>
      </c>
      <c r="B37" s="125"/>
      <c r="C37" s="108"/>
      <c r="D37" s="105">
        <f>SUM(D29:D36)</f>
        <v>-13</v>
      </c>
      <c r="E37" s="138"/>
      <c r="F37" s="139">
        <f>SUM(F29:F36)</f>
        <v>-365</v>
      </c>
      <c r="G37" s="140"/>
      <c r="H37" s="105">
        <f>SUM(H29:H36)</f>
        <v>-406</v>
      </c>
      <c r="I37" s="138"/>
      <c r="J37" s="139">
        <f>SUM(J29:J36)</f>
        <v>-812</v>
      </c>
      <c r="K37" s="139"/>
      <c r="L37" s="186"/>
    </row>
    <row r="38" spans="1:12" ht="12.95" customHeight="1">
      <c r="A38" s="147" t="s">
        <v>91</v>
      </c>
      <c r="B38" s="60"/>
      <c r="C38" s="133"/>
      <c r="D38" s="84">
        <v>0</v>
      </c>
      <c r="E38" s="130"/>
      <c r="F38" s="129">
        <v>0</v>
      </c>
      <c r="G38" s="134"/>
      <c r="H38" s="84">
        <v>0</v>
      </c>
      <c r="I38" s="130"/>
      <c r="J38" s="129">
        <v>0</v>
      </c>
      <c r="K38" s="129"/>
      <c r="L38" s="186"/>
    </row>
    <row r="39" spans="1:12" ht="12.95" customHeight="1">
      <c r="A39" s="310" t="s">
        <v>81</v>
      </c>
      <c r="B39" s="141"/>
      <c r="C39" s="142"/>
      <c r="D39" s="88">
        <f>D37-D38</f>
        <v>-13</v>
      </c>
      <c r="E39" s="143"/>
      <c r="F39" s="144">
        <f>F37-F38</f>
        <v>-365</v>
      </c>
      <c r="G39" s="145"/>
      <c r="H39" s="88">
        <f>H37-H38</f>
        <v>-406</v>
      </c>
      <c r="I39" s="143"/>
      <c r="J39" s="144">
        <f>J37-J38</f>
        <v>-812</v>
      </c>
      <c r="K39" s="144"/>
      <c r="L39" s="186"/>
    </row>
    <row r="40" spans="1:12" ht="12.95" customHeight="1">
      <c r="A40" s="207" t="s">
        <v>98</v>
      </c>
      <c r="B40" s="2"/>
      <c r="C40" s="307"/>
      <c r="D40" s="89">
        <v>-259</v>
      </c>
      <c r="E40" s="137"/>
      <c r="F40" s="149">
        <v>-12</v>
      </c>
      <c r="G40" s="150"/>
      <c r="H40" s="89">
        <v>-408</v>
      </c>
      <c r="I40" s="137"/>
      <c r="J40" s="149">
        <v>-281</v>
      </c>
      <c r="K40" s="149"/>
      <c r="L40" s="186"/>
    </row>
    <row r="41" spans="1:12" ht="12.95" customHeight="1">
      <c r="A41" s="207" t="s">
        <v>120</v>
      </c>
      <c r="B41" s="2"/>
      <c r="C41" s="148"/>
      <c r="D41" s="89">
        <v>1142</v>
      </c>
      <c r="E41" s="137"/>
      <c r="F41" s="149">
        <v>1406</v>
      </c>
      <c r="G41" s="150"/>
      <c r="H41" s="89">
        <v>1291</v>
      </c>
      <c r="I41" s="137"/>
      <c r="J41" s="149">
        <v>1675</v>
      </c>
      <c r="K41" s="149"/>
      <c r="L41" s="186"/>
    </row>
    <row r="42" spans="1:12" ht="12.95" customHeight="1" thickBot="1">
      <c r="A42" s="216" t="s">
        <v>92</v>
      </c>
      <c r="B42" s="308"/>
      <c r="C42" s="148"/>
      <c r="D42" s="104">
        <f>SUM(D40:D41)</f>
        <v>883</v>
      </c>
      <c r="E42" s="151"/>
      <c r="F42" s="152">
        <f>SUM(F40:F41)</f>
        <v>1394</v>
      </c>
      <c r="G42" s="153"/>
      <c r="H42" s="104">
        <f>SUM(H40:H41)</f>
        <v>883</v>
      </c>
      <c r="I42" s="151"/>
      <c r="J42" s="152">
        <f>SUM(J40:J41)</f>
        <v>1394</v>
      </c>
      <c r="K42" s="152"/>
      <c r="L42" s="186"/>
    </row>
    <row r="43" spans="1:12" ht="12.95" customHeight="1">
      <c r="A43" s="219" t="s">
        <v>71</v>
      </c>
      <c r="B43" s="154"/>
      <c r="C43" s="109"/>
      <c r="D43" s="174"/>
      <c r="E43" s="155"/>
      <c r="F43" s="156"/>
      <c r="G43" s="155"/>
      <c r="H43" s="174"/>
      <c r="I43" s="155"/>
      <c r="J43" s="156"/>
      <c r="K43" s="156"/>
      <c r="L43" s="186"/>
    </row>
    <row r="44" spans="1:12" ht="12.95" customHeight="1">
      <c r="A44" s="147"/>
      <c r="B44" s="147" t="s">
        <v>13</v>
      </c>
      <c r="C44" s="110"/>
      <c r="D44" s="175"/>
      <c r="E44" s="127"/>
      <c r="F44" s="157"/>
      <c r="G44" s="127"/>
      <c r="H44" s="175"/>
      <c r="I44" s="127"/>
      <c r="J44" s="157"/>
      <c r="K44" s="157"/>
      <c r="L44" s="186"/>
    </row>
    <row r="45" spans="1:12" ht="12.95" customHeight="1">
      <c r="A45" s="147"/>
      <c r="B45" s="238" t="s">
        <v>14</v>
      </c>
      <c r="C45" s="110"/>
      <c r="D45" s="99">
        <v>151</v>
      </c>
      <c r="E45" s="127"/>
      <c r="F45" s="61">
        <v>186</v>
      </c>
      <c r="G45" s="128"/>
      <c r="H45" s="99">
        <v>230</v>
      </c>
      <c r="I45" s="127"/>
      <c r="J45" s="61">
        <v>274</v>
      </c>
      <c r="K45" s="61"/>
      <c r="L45" s="186"/>
    </row>
    <row r="46" spans="1:12" ht="12.95" customHeight="1">
      <c r="A46" s="147"/>
      <c r="B46" s="238" t="s">
        <v>15</v>
      </c>
      <c r="C46" s="110"/>
      <c r="D46" s="99">
        <v>3</v>
      </c>
      <c r="E46" s="127"/>
      <c r="F46" s="61">
        <v>2</v>
      </c>
      <c r="G46" s="128"/>
      <c r="H46" s="99">
        <v>6</v>
      </c>
      <c r="I46" s="127"/>
      <c r="J46" s="61">
        <v>5</v>
      </c>
      <c r="K46" s="61"/>
      <c r="L46" s="186"/>
    </row>
    <row r="47" spans="1:12" ht="12.95" customHeight="1">
      <c r="A47" s="147"/>
      <c r="B47" s="147" t="s">
        <v>16</v>
      </c>
      <c r="C47" s="110"/>
      <c r="D47" s="175"/>
      <c r="E47" s="127"/>
      <c r="F47" s="157"/>
      <c r="H47" s="175"/>
      <c r="I47" s="127"/>
      <c r="J47" s="157"/>
      <c r="K47" s="157"/>
      <c r="L47" s="186"/>
    </row>
    <row r="48" spans="1:12" ht="12.95" customHeight="1">
      <c r="A48" s="147"/>
      <c r="B48" s="238" t="s">
        <v>14</v>
      </c>
      <c r="C48" s="110"/>
      <c r="D48" s="99">
        <v>11</v>
      </c>
      <c r="E48" s="127"/>
      <c r="F48" s="61">
        <v>4</v>
      </c>
      <c r="G48" s="128"/>
      <c r="H48" s="99">
        <v>23</v>
      </c>
      <c r="I48" s="127"/>
      <c r="J48" s="61">
        <v>6</v>
      </c>
      <c r="K48" s="61"/>
      <c r="L48" s="186"/>
    </row>
    <row r="49" spans="1:12" ht="12.95" customHeight="1" thickBot="1">
      <c r="A49" s="311"/>
      <c r="B49" s="314" t="s">
        <v>15</v>
      </c>
      <c r="C49" s="158"/>
      <c r="D49" s="111">
        <v>0</v>
      </c>
      <c r="E49" s="159"/>
      <c r="F49" s="159">
        <v>0</v>
      </c>
      <c r="G49" s="160"/>
      <c r="H49" s="111">
        <v>0</v>
      </c>
      <c r="I49" s="159"/>
      <c r="J49" s="159">
        <v>0</v>
      </c>
      <c r="K49" s="159"/>
      <c r="L49" s="186"/>
    </row>
    <row r="50" spans="1:12" s="199" customFormat="1" ht="22.7" customHeight="1">
      <c r="A50" s="315" t="s">
        <v>125</v>
      </c>
      <c r="B50" s="350" t="s">
        <v>126</v>
      </c>
      <c r="C50" s="350"/>
      <c r="D50" s="350"/>
      <c r="E50" s="350"/>
      <c r="F50" s="350"/>
      <c r="G50" s="350"/>
      <c r="H50" s="350"/>
      <c r="I50" s="350"/>
      <c r="J50" s="350"/>
      <c r="L50" s="200"/>
    </row>
    <row r="51" spans="1:12" s="199" customFormat="1" ht="22.7" customHeight="1">
      <c r="A51" s="316" t="s">
        <v>154</v>
      </c>
      <c r="B51" s="351" t="s">
        <v>157</v>
      </c>
      <c r="C51" s="351"/>
      <c r="D51" s="351"/>
      <c r="E51" s="351"/>
      <c r="F51" s="351"/>
      <c r="G51" s="351"/>
      <c r="H51" s="351"/>
      <c r="I51" s="351"/>
      <c r="J51" s="351"/>
      <c r="L51" s="200"/>
    </row>
    <row r="52" spans="1:12" s="199" customFormat="1" ht="35.1" customHeight="1">
      <c r="A52" s="316" t="s">
        <v>156</v>
      </c>
      <c r="B52" s="347" t="s">
        <v>163</v>
      </c>
      <c r="C52" s="347"/>
      <c r="D52" s="347"/>
      <c r="E52" s="347"/>
      <c r="F52" s="347"/>
      <c r="G52" s="347"/>
      <c r="H52" s="347"/>
      <c r="I52" s="347"/>
      <c r="J52" s="347"/>
      <c r="L52" s="200"/>
    </row>
    <row r="53" spans="1:12" s="199" customFormat="1" ht="12.75" customHeight="1">
      <c r="A53" s="312"/>
      <c r="B53" s="201"/>
      <c r="C53" s="201"/>
      <c r="D53" s="201"/>
      <c r="E53" s="201"/>
      <c r="F53" s="201"/>
      <c r="G53" s="201"/>
      <c r="H53" s="201"/>
      <c r="I53" s="201"/>
      <c r="J53" s="201"/>
      <c r="K53" s="201"/>
      <c r="L53" s="200"/>
    </row>
    <row r="54" spans="1:12" ht="12.75" customHeight="1">
      <c r="A54" s="313" t="s">
        <v>62</v>
      </c>
      <c r="B54" s="115"/>
      <c r="C54" s="115"/>
      <c r="D54" s="115"/>
      <c r="E54" s="115"/>
      <c r="F54" s="115"/>
      <c r="H54" s="115"/>
      <c r="I54" s="115"/>
      <c r="J54" s="115"/>
      <c r="K54" s="115"/>
    </row>
    <row r="55" spans="1:12" ht="15" customHeight="1">
      <c r="A55" s="120"/>
      <c r="B55" s="196"/>
      <c r="C55" s="196"/>
      <c r="D55" s="196"/>
      <c r="E55" s="196"/>
      <c r="F55" s="196"/>
      <c r="H55" s="178"/>
      <c r="L55" s="186"/>
    </row>
  </sheetData>
  <mergeCells count="6">
    <mergeCell ref="B52:J52"/>
    <mergeCell ref="H4:J5"/>
    <mergeCell ref="A2:C2"/>
    <mergeCell ref="D4:F5"/>
    <mergeCell ref="B50:J50"/>
    <mergeCell ref="B51:J51"/>
  </mergeCells>
  <pageMargins left="0.70866141732283472" right="0.70866141732283472" top="0.74803149606299213" bottom="0.74803149606299213" header="0.31496062992125984" footer="0.31496062992125984"/>
  <pageSetup scale="74" orientation="portrait" r:id="rId1"/>
  <ignoredErrors>
    <ignoredError sqref="F42 D42 H42 J4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Review Notes</vt:lpstr>
      <vt:lpstr>P&amp;L</vt:lpstr>
      <vt:lpstr>Comprehensive Income</vt:lpstr>
      <vt:lpstr>Balance Sheet</vt:lpstr>
      <vt:lpstr>Changes in equity QTD</vt:lpstr>
      <vt:lpstr>Changes in equity YTD</vt:lpstr>
      <vt:lpstr>Cash Flow</vt:lpstr>
      <vt:lpstr>'Balance Sheet'!Print_Area</vt:lpstr>
      <vt:lpstr>'Cash Flow'!Print_Area</vt:lpstr>
      <vt:lpstr>'Changes in equity QTD'!Print_Area</vt:lpstr>
      <vt:lpstr>'Changes in equity YTD'!Print_Area</vt:lpstr>
      <vt:lpstr>'Comprehensive Income'!Print_Area</vt:lpstr>
      <vt:lpstr>'P&amp;L'!Print_Area</vt:lpstr>
    </vt:vector>
  </TitlesOfParts>
  <Company>Workiva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BBD 9.30.2014 WB</dc:title>
  <dc:creator>Workiva - Sophie Cauchon</dc:creator>
  <cp:lastModifiedBy>Nathalie Hebert</cp:lastModifiedBy>
  <cp:lastPrinted>2023-07-21T01:56:07Z</cp:lastPrinted>
  <dcterms:created xsi:type="dcterms:W3CDTF">2015-04-28T15:30:46Z</dcterms:created>
  <dcterms:modified xsi:type="dcterms:W3CDTF">2023-08-01T15:23:37Z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